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0855BB7F\"/>
    </mc:Choice>
  </mc:AlternateContent>
  <xr:revisionPtr revIDLastSave="0" documentId="13_ncr:1_{BF8DAF56-2B5E-4E14-ACEF-BB056BBCD184}" xr6:coauthVersionLast="40" xr6:coauthVersionMax="40" xr10:uidLastSave="{00000000-0000-0000-0000-000000000000}"/>
  <bookViews>
    <workbookView xWindow="0" yWindow="0" windowWidth="23040" windowHeight="9780" tabRatio="786" firstSheet="1" activeTab="8" xr2:uid="{00000000-000D-0000-FFFF-FFFF00000000}"/>
  </bookViews>
  <sheets>
    <sheet name="Инструкция" sheetId="1" r:id="rId1"/>
    <sheet name="Оценка Кандидата Пример" sheetId="7" r:id="rId2"/>
    <sheet name="Оценка Кандидата" sheetId="2" r:id="rId3"/>
    <sheet name="Оценка Асессора Пример" sheetId="6" r:id="rId4"/>
    <sheet name="Оценка Асессора" sheetId="5" r:id="rId5"/>
    <sheet name="Детали для Проектов" sheetId="3" r:id="rId6"/>
    <sheet name="Детали для Программ" sheetId="8" r:id="rId7"/>
    <sheet name="Детали для Портфелей" sheetId="9" r:id="rId8"/>
    <sheet name="Контроль версий" sheetId="4" r:id="rId9"/>
  </sheets>
  <calcPr calcId="191029" concurrentCalc="0"/>
  <customWorkbookViews>
    <customWorkbookView name="William Duncan - Personal View" guid="{740DCA0A-182B-E649-BC90-296BE2BDEAB7}" mergeInterval="0" personalView="1" yWindow="54" windowWidth="1280" windowHeight="674" tabRatio="500" activeSheetId="1" showStatusbar="0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6" l="1"/>
  <c r="AC11" i="6"/>
  <c r="D21" i="7"/>
  <c r="D24" i="7"/>
  <c r="D22" i="7"/>
  <c r="E21" i="7"/>
  <c r="E22" i="7"/>
  <c r="Q10" i="2"/>
  <c r="D11" i="6"/>
  <c r="D12" i="6"/>
  <c r="D13" i="6"/>
  <c r="D14" i="6"/>
  <c r="D15" i="6"/>
  <c r="D16" i="6"/>
  <c r="D17" i="6"/>
  <c r="D18" i="6"/>
  <c r="D19" i="6"/>
  <c r="D20" i="6"/>
  <c r="AJ11" i="6"/>
  <c r="AJ12" i="6"/>
  <c r="AJ13" i="6"/>
  <c r="AJ14" i="6"/>
  <c r="AJ15" i="6"/>
  <c r="AJ16" i="6"/>
  <c r="AJ17" i="6"/>
  <c r="AJ18" i="6"/>
  <c r="AJ19" i="6"/>
  <c r="AJ20" i="6"/>
  <c r="AJ22" i="6"/>
  <c r="E22" i="6"/>
  <c r="D25" i="6"/>
  <c r="E23" i="6"/>
  <c r="C19" i="7"/>
  <c r="C18" i="7"/>
  <c r="C17" i="7"/>
  <c r="C16" i="7"/>
  <c r="C15" i="7"/>
  <c r="C14" i="7"/>
  <c r="C13" i="7"/>
  <c r="C12" i="7"/>
  <c r="C11" i="7"/>
  <c r="C10" i="7"/>
  <c r="C109" i="3"/>
  <c r="C101" i="3"/>
  <c r="C92" i="3"/>
  <c r="C79" i="3"/>
  <c r="C67" i="3"/>
  <c r="C54" i="3"/>
  <c r="C43" i="3"/>
  <c r="C30" i="3"/>
  <c r="C23" i="3"/>
  <c r="C8" i="3"/>
  <c r="C107" i="8"/>
  <c r="C98" i="8"/>
  <c r="C89" i="8"/>
  <c r="C76" i="8"/>
  <c r="C64" i="8"/>
  <c r="C51" i="8"/>
  <c r="C42" i="8"/>
  <c r="C31" i="8"/>
  <c r="C23" i="8"/>
  <c r="C8" i="8"/>
  <c r="C85" i="9"/>
  <c r="C79" i="9"/>
  <c r="C72" i="9"/>
  <c r="C63" i="9"/>
  <c r="C53" i="9"/>
  <c r="C45" i="9"/>
  <c r="C36" i="9"/>
  <c r="C28" i="9"/>
  <c r="C19" i="9"/>
  <c r="C8" i="9"/>
  <c r="C20" i="6"/>
  <c r="C19" i="6"/>
  <c r="C18" i="6"/>
  <c r="C17" i="6"/>
  <c r="C16" i="6"/>
  <c r="C15" i="6"/>
  <c r="C14" i="6"/>
  <c r="C13" i="6"/>
  <c r="C12" i="6"/>
  <c r="C11" i="6"/>
  <c r="C106" i="9"/>
  <c r="S16" i="9"/>
  <c r="S93" i="9"/>
  <c r="S25" i="9"/>
  <c r="S94" i="9"/>
  <c r="S33" i="9"/>
  <c r="S95" i="9"/>
  <c r="S42" i="9"/>
  <c r="S96" i="9"/>
  <c r="S50" i="9"/>
  <c r="S97" i="9"/>
  <c r="S60" i="9"/>
  <c r="S98" i="9"/>
  <c r="S69" i="9"/>
  <c r="S99" i="9"/>
  <c r="S76" i="9"/>
  <c r="S100" i="9"/>
  <c r="S82" i="9"/>
  <c r="S101" i="9"/>
  <c r="S89" i="9"/>
  <c r="S102" i="9"/>
  <c r="S103" i="9"/>
  <c r="F4" i="9"/>
  <c r="D103" i="9"/>
  <c r="S104" i="9"/>
  <c r="R16" i="9"/>
  <c r="R93" i="9"/>
  <c r="R25" i="9"/>
  <c r="R94" i="9"/>
  <c r="R33" i="9"/>
  <c r="R95" i="9"/>
  <c r="R42" i="9"/>
  <c r="R96" i="9"/>
  <c r="R50" i="9"/>
  <c r="R97" i="9"/>
  <c r="R60" i="9"/>
  <c r="R98" i="9"/>
  <c r="R69" i="9"/>
  <c r="R99" i="9"/>
  <c r="R76" i="9"/>
  <c r="R100" i="9"/>
  <c r="R82" i="9"/>
  <c r="R101" i="9"/>
  <c r="R89" i="9"/>
  <c r="R102" i="9"/>
  <c r="R103" i="9"/>
  <c r="R104" i="9"/>
  <c r="Q16" i="9"/>
  <c r="Q93" i="9"/>
  <c r="Q25" i="9"/>
  <c r="Q94" i="9"/>
  <c r="Q33" i="9"/>
  <c r="Q95" i="9"/>
  <c r="Q42" i="9"/>
  <c r="Q96" i="9"/>
  <c r="Q50" i="9"/>
  <c r="Q97" i="9"/>
  <c r="Q60" i="9"/>
  <c r="Q98" i="9"/>
  <c r="Q69" i="9"/>
  <c r="Q99" i="9"/>
  <c r="Q76" i="9"/>
  <c r="Q100" i="9"/>
  <c r="Q82" i="9"/>
  <c r="Q101" i="9"/>
  <c r="Q89" i="9"/>
  <c r="Q102" i="9"/>
  <c r="Q103" i="9"/>
  <c r="Q104" i="9"/>
  <c r="P16" i="9"/>
  <c r="P93" i="9"/>
  <c r="P25" i="9"/>
  <c r="P94" i="9"/>
  <c r="P33" i="9"/>
  <c r="P95" i="9"/>
  <c r="P42" i="9"/>
  <c r="P96" i="9"/>
  <c r="P50" i="9"/>
  <c r="P97" i="9"/>
  <c r="P60" i="9"/>
  <c r="P98" i="9"/>
  <c r="P69" i="9"/>
  <c r="P99" i="9"/>
  <c r="P76" i="9"/>
  <c r="P100" i="9"/>
  <c r="P82" i="9"/>
  <c r="P101" i="9"/>
  <c r="P89" i="9"/>
  <c r="P102" i="9"/>
  <c r="P103" i="9"/>
  <c r="P104" i="9"/>
  <c r="O16" i="9"/>
  <c r="O93" i="9"/>
  <c r="O25" i="9"/>
  <c r="O94" i="9"/>
  <c r="O33" i="9"/>
  <c r="O95" i="9"/>
  <c r="O42" i="9"/>
  <c r="O96" i="9"/>
  <c r="O50" i="9"/>
  <c r="O97" i="9"/>
  <c r="O60" i="9"/>
  <c r="O98" i="9"/>
  <c r="O69" i="9"/>
  <c r="O99" i="9"/>
  <c r="O76" i="9"/>
  <c r="O100" i="9"/>
  <c r="O82" i="9"/>
  <c r="O101" i="9"/>
  <c r="O89" i="9"/>
  <c r="O102" i="9"/>
  <c r="O103" i="9"/>
  <c r="O104" i="9"/>
  <c r="N16" i="9"/>
  <c r="N93" i="9"/>
  <c r="N25" i="9"/>
  <c r="N94" i="9"/>
  <c r="N33" i="9"/>
  <c r="N95" i="9"/>
  <c r="N42" i="9"/>
  <c r="N96" i="9"/>
  <c r="N50" i="9"/>
  <c r="N97" i="9"/>
  <c r="N60" i="9"/>
  <c r="N98" i="9"/>
  <c r="N69" i="9"/>
  <c r="N99" i="9"/>
  <c r="N76" i="9"/>
  <c r="N100" i="9"/>
  <c r="N82" i="9"/>
  <c r="N101" i="9"/>
  <c r="N89" i="9"/>
  <c r="N102" i="9"/>
  <c r="N103" i="9"/>
  <c r="N104" i="9"/>
  <c r="M16" i="9"/>
  <c r="M93" i="9"/>
  <c r="M25" i="9"/>
  <c r="M94" i="9"/>
  <c r="M33" i="9"/>
  <c r="M95" i="9"/>
  <c r="M42" i="9"/>
  <c r="M96" i="9"/>
  <c r="M50" i="9"/>
  <c r="M97" i="9"/>
  <c r="M60" i="9"/>
  <c r="M98" i="9"/>
  <c r="M69" i="9"/>
  <c r="M99" i="9"/>
  <c r="M76" i="9"/>
  <c r="M100" i="9"/>
  <c r="M82" i="9"/>
  <c r="M101" i="9"/>
  <c r="M89" i="9"/>
  <c r="M102" i="9"/>
  <c r="M103" i="9"/>
  <c r="M104" i="9"/>
  <c r="L16" i="9"/>
  <c r="L93" i="9"/>
  <c r="L25" i="9"/>
  <c r="L94" i="9"/>
  <c r="L33" i="9"/>
  <c r="L95" i="9"/>
  <c r="L42" i="9"/>
  <c r="L96" i="9"/>
  <c r="L50" i="9"/>
  <c r="L97" i="9"/>
  <c r="L60" i="9"/>
  <c r="L98" i="9"/>
  <c r="L69" i="9"/>
  <c r="L99" i="9"/>
  <c r="L76" i="9"/>
  <c r="L100" i="9"/>
  <c r="L82" i="9"/>
  <c r="L101" i="9"/>
  <c r="L89" i="9"/>
  <c r="L102" i="9"/>
  <c r="L103" i="9"/>
  <c r="L104" i="9"/>
  <c r="K16" i="9"/>
  <c r="K93" i="9"/>
  <c r="K25" i="9"/>
  <c r="K94" i="9"/>
  <c r="K33" i="9"/>
  <c r="K95" i="9"/>
  <c r="K42" i="9"/>
  <c r="K96" i="9"/>
  <c r="K50" i="9"/>
  <c r="K97" i="9"/>
  <c r="K60" i="9"/>
  <c r="K98" i="9"/>
  <c r="K69" i="9"/>
  <c r="K99" i="9"/>
  <c r="K76" i="9"/>
  <c r="K100" i="9"/>
  <c r="K82" i="9"/>
  <c r="K101" i="9"/>
  <c r="K89" i="9"/>
  <c r="K102" i="9"/>
  <c r="K103" i="9"/>
  <c r="K104" i="9"/>
  <c r="J16" i="9"/>
  <c r="J93" i="9"/>
  <c r="J25" i="9"/>
  <c r="J94" i="9"/>
  <c r="J33" i="9"/>
  <c r="J95" i="9"/>
  <c r="J42" i="9"/>
  <c r="J96" i="9"/>
  <c r="J50" i="9"/>
  <c r="J97" i="9"/>
  <c r="J60" i="9"/>
  <c r="J98" i="9"/>
  <c r="J69" i="9"/>
  <c r="J99" i="9"/>
  <c r="J76" i="9"/>
  <c r="J100" i="9"/>
  <c r="J82" i="9"/>
  <c r="J101" i="9"/>
  <c r="J89" i="9"/>
  <c r="J102" i="9"/>
  <c r="J103" i="9"/>
  <c r="J104" i="9"/>
  <c r="I16" i="9"/>
  <c r="I93" i="9"/>
  <c r="I25" i="9"/>
  <c r="I94" i="9"/>
  <c r="I33" i="9"/>
  <c r="I95" i="9"/>
  <c r="I42" i="9"/>
  <c r="I96" i="9"/>
  <c r="I50" i="9"/>
  <c r="I97" i="9"/>
  <c r="I60" i="9"/>
  <c r="I98" i="9"/>
  <c r="I69" i="9"/>
  <c r="I99" i="9"/>
  <c r="I76" i="9"/>
  <c r="I100" i="9"/>
  <c r="I82" i="9"/>
  <c r="I101" i="9"/>
  <c r="I89" i="9"/>
  <c r="I102" i="9"/>
  <c r="I103" i="9"/>
  <c r="I104" i="9"/>
  <c r="H16" i="9"/>
  <c r="H93" i="9"/>
  <c r="H25" i="9"/>
  <c r="H94" i="9"/>
  <c r="H33" i="9"/>
  <c r="H95" i="9"/>
  <c r="H42" i="9"/>
  <c r="H96" i="9"/>
  <c r="H50" i="9"/>
  <c r="H97" i="9"/>
  <c r="H60" i="9"/>
  <c r="H98" i="9"/>
  <c r="H69" i="9"/>
  <c r="H99" i="9"/>
  <c r="H76" i="9"/>
  <c r="H100" i="9"/>
  <c r="H82" i="9"/>
  <c r="H101" i="9"/>
  <c r="H89" i="9"/>
  <c r="H102" i="9"/>
  <c r="H103" i="9"/>
  <c r="H104" i="9"/>
  <c r="C103" i="9"/>
  <c r="G94" i="9"/>
  <c r="G95" i="9"/>
  <c r="G96" i="9"/>
  <c r="G97" i="9"/>
  <c r="G98" i="9"/>
  <c r="G99" i="9"/>
  <c r="G100" i="9"/>
  <c r="G101" i="9"/>
  <c r="G102" i="9"/>
  <c r="P3" i="9"/>
  <c r="F3" i="9"/>
  <c r="P2" i="9"/>
  <c r="F2" i="9"/>
  <c r="C128" i="8"/>
  <c r="S20" i="8"/>
  <c r="S115" i="8"/>
  <c r="S28" i="8"/>
  <c r="S116" i="8"/>
  <c r="S39" i="8"/>
  <c r="S117" i="8"/>
  <c r="S48" i="8"/>
  <c r="S118" i="8"/>
  <c r="S61" i="8"/>
  <c r="S119" i="8"/>
  <c r="S73" i="8"/>
  <c r="S120" i="8"/>
  <c r="S86" i="8"/>
  <c r="S121" i="8"/>
  <c r="S95" i="8"/>
  <c r="S122" i="8"/>
  <c r="S104" i="8"/>
  <c r="S123" i="8"/>
  <c r="S111" i="8"/>
  <c r="S124" i="8"/>
  <c r="S125" i="8"/>
  <c r="F4" i="8"/>
  <c r="D125" i="8"/>
  <c r="S126" i="8"/>
  <c r="R20" i="8"/>
  <c r="R115" i="8"/>
  <c r="R28" i="8"/>
  <c r="R116" i="8"/>
  <c r="R39" i="8"/>
  <c r="R117" i="8"/>
  <c r="R48" i="8"/>
  <c r="R118" i="8"/>
  <c r="R61" i="8"/>
  <c r="R119" i="8"/>
  <c r="R73" i="8"/>
  <c r="R120" i="8"/>
  <c r="R86" i="8"/>
  <c r="R121" i="8"/>
  <c r="R95" i="8"/>
  <c r="R122" i="8"/>
  <c r="R104" i="8"/>
  <c r="R123" i="8"/>
  <c r="R111" i="8"/>
  <c r="R124" i="8"/>
  <c r="R125" i="8"/>
  <c r="R126" i="8"/>
  <c r="Q20" i="8"/>
  <c r="Q115" i="8"/>
  <c r="Q28" i="8"/>
  <c r="Q116" i="8"/>
  <c r="Q39" i="8"/>
  <c r="Q117" i="8"/>
  <c r="Q48" i="8"/>
  <c r="Q118" i="8"/>
  <c r="Q61" i="8"/>
  <c r="Q119" i="8"/>
  <c r="Q73" i="8"/>
  <c r="Q120" i="8"/>
  <c r="Q86" i="8"/>
  <c r="Q121" i="8"/>
  <c r="Q95" i="8"/>
  <c r="Q122" i="8"/>
  <c r="Q104" i="8"/>
  <c r="Q123" i="8"/>
  <c r="Q111" i="8"/>
  <c r="Q124" i="8"/>
  <c r="Q125" i="8"/>
  <c r="Q126" i="8"/>
  <c r="P20" i="8"/>
  <c r="P115" i="8"/>
  <c r="P28" i="8"/>
  <c r="P116" i="8"/>
  <c r="P39" i="8"/>
  <c r="P117" i="8"/>
  <c r="P48" i="8"/>
  <c r="P118" i="8"/>
  <c r="P61" i="8"/>
  <c r="P119" i="8"/>
  <c r="P73" i="8"/>
  <c r="P120" i="8"/>
  <c r="P86" i="8"/>
  <c r="P121" i="8"/>
  <c r="P95" i="8"/>
  <c r="P122" i="8"/>
  <c r="P104" i="8"/>
  <c r="P123" i="8"/>
  <c r="P111" i="8"/>
  <c r="P124" i="8"/>
  <c r="P125" i="8"/>
  <c r="P126" i="8"/>
  <c r="O20" i="8"/>
  <c r="O115" i="8"/>
  <c r="O28" i="8"/>
  <c r="O116" i="8"/>
  <c r="O39" i="8"/>
  <c r="O117" i="8"/>
  <c r="O48" i="8"/>
  <c r="O118" i="8"/>
  <c r="O61" i="8"/>
  <c r="O119" i="8"/>
  <c r="O73" i="8"/>
  <c r="O120" i="8"/>
  <c r="O86" i="8"/>
  <c r="O121" i="8"/>
  <c r="O95" i="8"/>
  <c r="O122" i="8"/>
  <c r="O104" i="8"/>
  <c r="O123" i="8"/>
  <c r="O111" i="8"/>
  <c r="O124" i="8"/>
  <c r="O125" i="8"/>
  <c r="O126" i="8"/>
  <c r="N20" i="8"/>
  <c r="N115" i="8"/>
  <c r="N28" i="8"/>
  <c r="N116" i="8"/>
  <c r="N39" i="8"/>
  <c r="N117" i="8"/>
  <c r="N48" i="8"/>
  <c r="N118" i="8"/>
  <c r="N61" i="8"/>
  <c r="N119" i="8"/>
  <c r="N73" i="8"/>
  <c r="N120" i="8"/>
  <c r="N86" i="8"/>
  <c r="N121" i="8"/>
  <c r="N95" i="8"/>
  <c r="N122" i="8"/>
  <c r="N104" i="8"/>
  <c r="N123" i="8"/>
  <c r="N111" i="8"/>
  <c r="N124" i="8"/>
  <c r="N125" i="8"/>
  <c r="N126" i="8"/>
  <c r="M20" i="8"/>
  <c r="M115" i="8"/>
  <c r="M28" i="8"/>
  <c r="M116" i="8"/>
  <c r="M39" i="8"/>
  <c r="M117" i="8"/>
  <c r="M48" i="8"/>
  <c r="M118" i="8"/>
  <c r="M61" i="8"/>
  <c r="M119" i="8"/>
  <c r="M73" i="8"/>
  <c r="M120" i="8"/>
  <c r="M86" i="8"/>
  <c r="M121" i="8"/>
  <c r="M95" i="8"/>
  <c r="M122" i="8"/>
  <c r="M104" i="8"/>
  <c r="M123" i="8"/>
  <c r="M111" i="8"/>
  <c r="M124" i="8"/>
  <c r="M125" i="8"/>
  <c r="M126" i="8"/>
  <c r="L20" i="8"/>
  <c r="L115" i="8"/>
  <c r="L28" i="8"/>
  <c r="L116" i="8"/>
  <c r="L39" i="8"/>
  <c r="L117" i="8"/>
  <c r="L48" i="8"/>
  <c r="L118" i="8"/>
  <c r="L61" i="8"/>
  <c r="L119" i="8"/>
  <c r="L73" i="8"/>
  <c r="L120" i="8"/>
  <c r="L86" i="8"/>
  <c r="L121" i="8"/>
  <c r="L95" i="8"/>
  <c r="L122" i="8"/>
  <c r="L104" i="8"/>
  <c r="L123" i="8"/>
  <c r="L111" i="8"/>
  <c r="L124" i="8"/>
  <c r="L125" i="8"/>
  <c r="L126" i="8"/>
  <c r="K20" i="8"/>
  <c r="K115" i="8"/>
  <c r="K28" i="8"/>
  <c r="K116" i="8"/>
  <c r="K39" i="8"/>
  <c r="K117" i="8"/>
  <c r="K48" i="8"/>
  <c r="K118" i="8"/>
  <c r="K61" i="8"/>
  <c r="K119" i="8"/>
  <c r="K73" i="8"/>
  <c r="K120" i="8"/>
  <c r="K86" i="8"/>
  <c r="K121" i="8"/>
  <c r="K95" i="8"/>
  <c r="K122" i="8"/>
  <c r="K104" i="8"/>
  <c r="K123" i="8"/>
  <c r="K111" i="8"/>
  <c r="K124" i="8"/>
  <c r="K125" i="8"/>
  <c r="K126" i="8"/>
  <c r="J20" i="8"/>
  <c r="J115" i="8"/>
  <c r="J28" i="8"/>
  <c r="J116" i="8"/>
  <c r="J39" i="8"/>
  <c r="J117" i="8"/>
  <c r="J48" i="8"/>
  <c r="J118" i="8"/>
  <c r="J61" i="8"/>
  <c r="J119" i="8"/>
  <c r="J73" i="8"/>
  <c r="J120" i="8"/>
  <c r="J86" i="8"/>
  <c r="J121" i="8"/>
  <c r="J95" i="8"/>
  <c r="J122" i="8"/>
  <c r="J104" i="8"/>
  <c r="J123" i="8"/>
  <c r="J111" i="8"/>
  <c r="J124" i="8"/>
  <c r="J125" i="8"/>
  <c r="J126" i="8"/>
  <c r="I20" i="8"/>
  <c r="I115" i="8"/>
  <c r="I28" i="8"/>
  <c r="I116" i="8"/>
  <c r="I39" i="8"/>
  <c r="I117" i="8"/>
  <c r="I48" i="8"/>
  <c r="I118" i="8"/>
  <c r="I61" i="8"/>
  <c r="I119" i="8"/>
  <c r="I73" i="8"/>
  <c r="I120" i="8"/>
  <c r="I86" i="8"/>
  <c r="I121" i="8"/>
  <c r="I95" i="8"/>
  <c r="I122" i="8"/>
  <c r="I104" i="8"/>
  <c r="I123" i="8"/>
  <c r="I111" i="8"/>
  <c r="I124" i="8"/>
  <c r="I125" i="8"/>
  <c r="I126" i="8"/>
  <c r="H20" i="8"/>
  <c r="H115" i="8"/>
  <c r="H28" i="8"/>
  <c r="H116" i="8"/>
  <c r="H39" i="8"/>
  <c r="H117" i="8"/>
  <c r="H48" i="8"/>
  <c r="H118" i="8"/>
  <c r="H61" i="8"/>
  <c r="H119" i="8"/>
  <c r="H73" i="8"/>
  <c r="H120" i="8"/>
  <c r="H86" i="8"/>
  <c r="H121" i="8"/>
  <c r="H95" i="8"/>
  <c r="H122" i="8"/>
  <c r="H104" i="8"/>
  <c r="H123" i="8"/>
  <c r="H111" i="8"/>
  <c r="H124" i="8"/>
  <c r="H125" i="8"/>
  <c r="H126" i="8"/>
  <c r="C125" i="8"/>
  <c r="G116" i="8"/>
  <c r="G117" i="8"/>
  <c r="G118" i="8"/>
  <c r="G119" i="8"/>
  <c r="G120" i="8"/>
  <c r="G121" i="8"/>
  <c r="G122" i="8"/>
  <c r="G123" i="8"/>
  <c r="G124" i="8"/>
  <c r="P3" i="8"/>
  <c r="F3" i="8"/>
  <c r="P2" i="8"/>
  <c r="F2" i="8"/>
  <c r="F4" i="3"/>
  <c r="F2" i="3"/>
  <c r="P2" i="3"/>
  <c r="P3" i="3"/>
  <c r="F3" i="3"/>
  <c r="M20" i="3"/>
  <c r="M117" i="3"/>
  <c r="M27" i="3"/>
  <c r="M118" i="3"/>
  <c r="M40" i="3"/>
  <c r="M119" i="3"/>
  <c r="M76" i="3"/>
  <c r="M122" i="3"/>
  <c r="M89" i="3"/>
  <c r="M123" i="3"/>
  <c r="M98" i="3"/>
  <c r="M124" i="3"/>
  <c r="M106" i="3"/>
  <c r="M125" i="3"/>
  <c r="M113" i="3"/>
  <c r="M126" i="3"/>
  <c r="M51" i="3"/>
  <c r="M120" i="3"/>
  <c r="M64" i="3"/>
  <c r="M121" i="3"/>
  <c r="M127" i="3"/>
  <c r="D127" i="3"/>
  <c r="M128" i="3"/>
  <c r="N20" i="3"/>
  <c r="N117" i="3"/>
  <c r="N27" i="3"/>
  <c r="N118" i="3"/>
  <c r="N40" i="3"/>
  <c r="N119" i="3"/>
  <c r="N76" i="3"/>
  <c r="N122" i="3"/>
  <c r="N89" i="3"/>
  <c r="N123" i="3"/>
  <c r="N98" i="3"/>
  <c r="N124" i="3"/>
  <c r="N106" i="3"/>
  <c r="N125" i="3"/>
  <c r="N113" i="3"/>
  <c r="N126" i="3"/>
  <c r="N51" i="3"/>
  <c r="N120" i="3"/>
  <c r="N64" i="3"/>
  <c r="N121" i="3"/>
  <c r="N127" i="3"/>
  <c r="N128" i="3"/>
  <c r="I113" i="3"/>
  <c r="I126" i="3"/>
  <c r="J113" i="3"/>
  <c r="J126" i="3"/>
  <c r="K113" i="3"/>
  <c r="K126" i="3"/>
  <c r="L113" i="3"/>
  <c r="L126" i="3"/>
  <c r="O113" i="3"/>
  <c r="O126" i="3"/>
  <c r="P113" i="3"/>
  <c r="P126" i="3"/>
  <c r="Q113" i="3"/>
  <c r="Q126" i="3"/>
  <c r="R113" i="3"/>
  <c r="R126" i="3"/>
  <c r="S113" i="3"/>
  <c r="S126" i="3"/>
  <c r="I64" i="3"/>
  <c r="J64" i="3"/>
  <c r="K64" i="3"/>
  <c r="L64" i="3"/>
  <c r="O64" i="3"/>
  <c r="P64" i="3"/>
  <c r="Q64" i="3"/>
  <c r="R64" i="3"/>
  <c r="S64" i="3"/>
  <c r="H64" i="3"/>
  <c r="I20" i="3"/>
  <c r="I117" i="3"/>
  <c r="J20" i="3"/>
  <c r="J117" i="3"/>
  <c r="K20" i="3"/>
  <c r="K117" i="3"/>
  <c r="L20" i="3"/>
  <c r="L117" i="3"/>
  <c r="O20" i="3"/>
  <c r="O117" i="3"/>
  <c r="P20" i="3"/>
  <c r="P117" i="3"/>
  <c r="Q20" i="3"/>
  <c r="Q117" i="3"/>
  <c r="R20" i="3"/>
  <c r="R117" i="3"/>
  <c r="S20" i="3"/>
  <c r="S117" i="3"/>
  <c r="I27" i="3"/>
  <c r="I118" i="3"/>
  <c r="J27" i="3"/>
  <c r="J118" i="3"/>
  <c r="K27" i="3"/>
  <c r="K118" i="3"/>
  <c r="L27" i="3"/>
  <c r="L118" i="3"/>
  <c r="O27" i="3"/>
  <c r="O118" i="3"/>
  <c r="P27" i="3"/>
  <c r="P118" i="3"/>
  <c r="Q27" i="3"/>
  <c r="Q118" i="3"/>
  <c r="R27" i="3"/>
  <c r="R118" i="3"/>
  <c r="S27" i="3"/>
  <c r="S118" i="3"/>
  <c r="I40" i="3"/>
  <c r="I119" i="3"/>
  <c r="J40" i="3"/>
  <c r="J119" i="3"/>
  <c r="K40" i="3"/>
  <c r="K119" i="3"/>
  <c r="L40" i="3"/>
  <c r="L119" i="3"/>
  <c r="O40" i="3"/>
  <c r="O119" i="3"/>
  <c r="P40" i="3"/>
  <c r="P119" i="3"/>
  <c r="Q40" i="3"/>
  <c r="Q119" i="3"/>
  <c r="R40" i="3"/>
  <c r="R119" i="3"/>
  <c r="S40" i="3"/>
  <c r="S119" i="3"/>
  <c r="I51" i="3"/>
  <c r="I120" i="3"/>
  <c r="J51" i="3"/>
  <c r="J120" i="3"/>
  <c r="K51" i="3"/>
  <c r="K120" i="3"/>
  <c r="L51" i="3"/>
  <c r="L120" i="3"/>
  <c r="O51" i="3"/>
  <c r="O120" i="3"/>
  <c r="P51" i="3"/>
  <c r="P120" i="3"/>
  <c r="Q51" i="3"/>
  <c r="Q120" i="3"/>
  <c r="R51" i="3"/>
  <c r="R120" i="3"/>
  <c r="S51" i="3"/>
  <c r="S120" i="3"/>
  <c r="I121" i="3"/>
  <c r="J121" i="3"/>
  <c r="K121" i="3"/>
  <c r="L121" i="3"/>
  <c r="O121" i="3"/>
  <c r="P121" i="3"/>
  <c r="Q121" i="3"/>
  <c r="R121" i="3"/>
  <c r="S121" i="3"/>
  <c r="I76" i="3"/>
  <c r="I122" i="3"/>
  <c r="J76" i="3"/>
  <c r="J122" i="3"/>
  <c r="K76" i="3"/>
  <c r="K122" i="3"/>
  <c r="L76" i="3"/>
  <c r="L122" i="3"/>
  <c r="O76" i="3"/>
  <c r="O122" i="3"/>
  <c r="P76" i="3"/>
  <c r="P122" i="3"/>
  <c r="Q76" i="3"/>
  <c r="Q122" i="3"/>
  <c r="R76" i="3"/>
  <c r="R122" i="3"/>
  <c r="S76" i="3"/>
  <c r="S122" i="3"/>
  <c r="I89" i="3"/>
  <c r="I123" i="3"/>
  <c r="J89" i="3"/>
  <c r="J123" i="3"/>
  <c r="K89" i="3"/>
  <c r="K123" i="3"/>
  <c r="L89" i="3"/>
  <c r="L123" i="3"/>
  <c r="O89" i="3"/>
  <c r="O123" i="3"/>
  <c r="P89" i="3"/>
  <c r="P123" i="3"/>
  <c r="Q89" i="3"/>
  <c r="Q123" i="3"/>
  <c r="R89" i="3"/>
  <c r="R123" i="3"/>
  <c r="S89" i="3"/>
  <c r="S123" i="3"/>
  <c r="I98" i="3"/>
  <c r="I124" i="3"/>
  <c r="J98" i="3"/>
  <c r="J124" i="3"/>
  <c r="K98" i="3"/>
  <c r="K124" i="3"/>
  <c r="L98" i="3"/>
  <c r="L124" i="3"/>
  <c r="O98" i="3"/>
  <c r="O124" i="3"/>
  <c r="P98" i="3"/>
  <c r="P124" i="3"/>
  <c r="Q98" i="3"/>
  <c r="Q124" i="3"/>
  <c r="R98" i="3"/>
  <c r="R124" i="3"/>
  <c r="S98" i="3"/>
  <c r="S124" i="3"/>
  <c r="I106" i="3"/>
  <c r="I125" i="3"/>
  <c r="J106" i="3"/>
  <c r="J125" i="3"/>
  <c r="K106" i="3"/>
  <c r="K125" i="3"/>
  <c r="L106" i="3"/>
  <c r="L125" i="3"/>
  <c r="O106" i="3"/>
  <c r="O125" i="3"/>
  <c r="P106" i="3"/>
  <c r="P125" i="3"/>
  <c r="Q106" i="3"/>
  <c r="Q125" i="3"/>
  <c r="R106" i="3"/>
  <c r="R125" i="3"/>
  <c r="S106" i="3"/>
  <c r="S125" i="3"/>
  <c r="H106" i="3"/>
  <c r="H125" i="3"/>
  <c r="H98" i="3"/>
  <c r="H124" i="3"/>
  <c r="H89" i="3"/>
  <c r="H123" i="3"/>
  <c r="H76" i="3"/>
  <c r="H122" i="3"/>
  <c r="H121" i="3"/>
  <c r="H51" i="3"/>
  <c r="H120" i="3"/>
  <c r="H40" i="3"/>
  <c r="H119" i="3"/>
  <c r="H27" i="3"/>
  <c r="H118" i="3"/>
  <c r="H117" i="3"/>
  <c r="H113" i="3"/>
  <c r="H126" i="3"/>
  <c r="I127" i="3"/>
  <c r="J127" i="3"/>
  <c r="K127" i="3"/>
  <c r="L127" i="3"/>
  <c r="O127" i="3"/>
  <c r="P127" i="3"/>
  <c r="Q127" i="3"/>
  <c r="R127" i="3"/>
  <c r="S127" i="3"/>
  <c r="H127" i="3"/>
  <c r="F12" i="6"/>
  <c r="H12" i="6"/>
  <c r="J12" i="6"/>
  <c r="L12" i="6"/>
  <c r="N12" i="6"/>
  <c r="P12" i="6"/>
  <c r="R12" i="6"/>
  <c r="T12" i="6"/>
  <c r="V12" i="6"/>
  <c r="X12" i="6"/>
  <c r="Z12" i="6"/>
  <c r="F13" i="6"/>
  <c r="H13" i="6"/>
  <c r="J13" i="6"/>
  <c r="L13" i="6"/>
  <c r="N13" i="6"/>
  <c r="P13" i="6"/>
  <c r="R13" i="6"/>
  <c r="T13" i="6"/>
  <c r="V13" i="6"/>
  <c r="X13" i="6"/>
  <c r="Z13" i="6"/>
  <c r="F14" i="6"/>
  <c r="H14" i="6"/>
  <c r="J14" i="6"/>
  <c r="L14" i="6"/>
  <c r="N14" i="6"/>
  <c r="P14" i="6"/>
  <c r="R14" i="6"/>
  <c r="T14" i="6"/>
  <c r="V14" i="6"/>
  <c r="X14" i="6"/>
  <c r="Z14" i="6"/>
  <c r="F15" i="6"/>
  <c r="H15" i="6"/>
  <c r="J15" i="6"/>
  <c r="L15" i="6"/>
  <c r="N15" i="6"/>
  <c r="P15" i="6"/>
  <c r="R15" i="6"/>
  <c r="T15" i="6"/>
  <c r="V15" i="6"/>
  <c r="X15" i="6"/>
  <c r="Z15" i="6"/>
  <c r="F16" i="6"/>
  <c r="H16" i="6"/>
  <c r="J16" i="6"/>
  <c r="L16" i="6"/>
  <c r="N16" i="6"/>
  <c r="P16" i="6"/>
  <c r="R16" i="6"/>
  <c r="T16" i="6"/>
  <c r="V16" i="6"/>
  <c r="X16" i="6"/>
  <c r="Z16" i="6"/>
  <c r="F17" i="6"/>
  <c r="H17" i="6"/>
  <c r="J17" i="6"/>
  <c r="L17" i="6"/>
  <c r="N17" i="6"/>
  <c r="P17" i="6"/>
  <c r="R17" i="6"/>
  <c r="T17" i="6"/>
  <c r="V17" i="6"/>
  <c r="X17" i="6"/>
  <c r="Z17" i="6"/>
  <c r="F18" i="6"/>
  <c r="H18" i="6"/>
  <c r="J18" i="6"/>
  <c r="L18" i="6"/>
  <c r="N18" i="6"/>
  <c r="P18" i="6"/>
  <c r="R18" i="6"/>
  <c r="T18" i="6"/>
  <c r="V18" i="6"/>
  <c r="X18" i="6"/>
  <c r="Z18" i="6"/>
  <c r="F19" i="6"/>
  <c r="H19" i="6"/>
  <c r="J19" i="6"/>
  <c r="L19" i="6"/>
  <c r="N19" i="6"/>
  <c r="P19" i="6"/>
  <c r="R19" i="6"/>
  <c r="T19" i="6"/>
  <c r="V19" i="6"/>
  <c r="X19" i="6"/>
  <c r="Z19" i="6"/>
  <c r="F20" i="6"/>
  <c r="H20" i="6"/>
  <c r="J20" i="6"/>
  <c r="L20" i="6"/>
  <c r="N20" i="6"/>
  <c r="P20" i="6"/>
  <c r="R20" i="6"/>
  <c r="T20" i="6"/>
  <c r="V20" i="6"/>
  <c r="X20" i="6"/>
  <c r="Z20" i="6"/>
  <c r="Z11" i="6"/>
  <c r="X11" i="6"/>
  <c r="V11" i="6"/>
  <c r="T11" i="6"/>
  <c r="R11" i="6"/>
  <c r="P11" i="6"/>
  <c r="N11" i="6"/>
  <c r="L11" i="6"/>
  <c r="J11" i="6"/>
  <c r="H11" i="6"/>
  <c r="F11" i="6"/>
  <c r="D5" i="6"/>
  <c r="R2" i="6"/>
  <c r="R2" i="5"/>
  <c r="G2" i="5"/>
  <c r="F5" i="5"/>
  <c r="D5" i="5"/>
  <c r="G2" i="6"/>
  <c r="B26" i="7"/>
  <c r="O21" i="7"/>
  <c r="O22" i="7"/>
  <c r="N21" i="7"/>
  <c r="N22" i="7"/>
  <c r="M21" i="7"/>
  <c r="M22" i="7"/>
  <c r="L21" i="7"/>
  <c r="L22" i="7"/>
  <c r="K21" i="7"/>
  <c r="K22" i="7"/>
  <c r="J21" i="7"/>
  <c r="J22" i="7"/>
  <c r="I21" i="7"/>
  <c r="I22" i="7"/>
  <c r="H21" i="7"/>
  <c r="H22" i="7"/>
  <c r="G21" i="7"/>
  <c r="G22" i="7"/>
  <c r="F21" i="7"/>
  <c r="F22" i="7"/>
  <c r="Q19" i="7"/>
  <c r="Q18" i="7"/>
  <c r="Q17" i="7"/>
  <c r="Q16" i="7"/>
  <c r="Q15" i="7"/>
  <c r="Q14" i="7"/>
  <c r="Q13" i="7"/>
  <c r="Q12" i="7"/>
  <c r="Q11" i="7"/>
  <c r="Q10" i="7"/>
  <c r="C5" i="7"/>
  <c r="B27" i="6"/>
  <c r="D24" i="2"/>
  <c r="BF11" i="6"/>
  <c r="BF12" i="6"/>
  <c r="BF13" i="6"/>
  <c r="BF14" i="6"/>
  <c r="BF15" i="6"/>
  <c r="BF16" i="6"/>
  <c r="BF17" i="6"/>
  <c r="BF18" i="6"/>
  <c r="BF19" i="6"/>
  <c r="BF20" i="6"/>
  <c r="BF22" i="6"/>
  <c r="AA22" i="6"/>
  <c r="AA23" i="6"/>
  <c r="Z22" i="6"/>
  <c r="BD11" i="6"/>
  <c r="BD12" i="6"/>
  <c r="BD13" i="6"/>
  <c r="BD14" i="6"/>
  <c r="BD15" i="6"/>
  <c r="BD16" i="6"/>
  <c r="BD17" i="6"/>
  <c r="BD18" i="6"/>
  <c r="BD19" i="6"/>
  <c r="BD20" i="6"/>
  <c r="BD22" i="6"/>
  <c r="Y22" i="6"/>
  <c r="Y23" i="6"/>
  <c r="X22" i="6"/>
  <c r="BB11" i="6"/>
  <c r="BB12" i="6"/>
  <c r="BB13" i="6"/>
  <c r="BB14" i="6"/>
  <c r="BB15" i="6"/>
  <c r="BB16" i="6"/>
  <c r="BB17" i="6"/>
  <c r="BB18" i="6"/>
  <c r="BB19" i="6"/>
  <c r="BB20" i="6"/>
  <c r="BB22" i="6"/>
  <c r="W22" i="6"/>
  <c r="W23" i="6"/>
  <c r="V22" i="6"/>
  <c r="AZ11" i="6"/>
  <c r="AZ12" i="6"/>
  <c r="AZ13" i="6"/>
  <c r="AZ14" i="6"/>
  <c r="AZ15" i="6"/>
  <c r="AZ16" i="6"/>
  <c r="AZ17" i="6"/>
  <c r="AZ18" i="6"/>
  <c r="AZ19" i="6"/>
  <c r="AZ20" i="6"/>
  <c r="AZ22" i="6"/>
  <c r="U22" i="6"/>
  <c r="U23" i="6"/>
  <c r="T22" i="6"/>
  <c r="AX11" i="6"/>
  <c r="AX12" i="6"/>
  <c r="AX13" i="6"/>
  <c r="AX14" i="6"/>
  <c r="AX15" i="6"/>
  <c r="AX16" i="6"/>
  <c r="AX17" i="6"/>
  <c r="AX18" i="6"/>
  <c r="AX19" i="6"/>
  <c r="AX20" i="6"/>
  <c r="AX22" i="6"/>
  <c r="S22" i="6"/>
  <c r="S23" i="6"/>
  <c r="R22" i="6"/>
  <c r="AV11" i="6"/>
  <c r="AV12" i="6"/>
  <c r="AV13" i="6"/>
  <c r="AV14" i="6"/>
  <c r="AV15" i="6"/>
  <c r="AV16" i="6"/>
  <c r="AV17" i="6"/>
  <c r="AV18" i="6"/>
  <c r="AV19" i="6"/>
  <c r="AV20" i="6"/>
  <c r="AV22" i="6"/>
  <c r="Q22" i="6"/>
  <c r="Q23" i="6"/>
  <c r="P22" i="6"/>
  <c r="AT11" i="6"/>
  <c r="AT12" i="6"/>
  <c r="AT13" i="6"/>
  <c r="AT14" i="6"/>
  <c r="AT15" i="6"/>
  <c r="AT16" i="6"/>
  <c r="AT17" i="6"/>
  <c r="AT18" i="6"/>
  <c r="AT19" i="6"/>
  <c r="AT20" i="6"/>
  <c r="AT22" i="6"/>
  <c r="O22" i="6"/>
  <c r="O23" i="6"/>
  <c r="N22" i="6"/>
  <c r="AR11" i="6"/>
  <c r="AR12" i="6"/>
  <c r="AR13" i="6"/>
  <c r="AR14" i="6"/>
  <c r="AR15" i="6"/>
  <c r="AR16" i="6"/>
  <c r="AR17" i="6"/>
  <c r="AR18" i="6"/>
  <c r="AR19" i="6"/>
  <c r="AR20" i="6"/>
  <c r="AR22" i="6"/>
  <c r="M22" i="6"/>
  <c r="M23" i="6"/>
  <c r="L22" i="6"/>
  <c r="AP11" i="6"/>
  <c r="AP12" i="6"/>
  <c r="AP13" i="6"/>
  <c r="AP14" i="6"/>
  <c r="AP15" i="6"/>
  <c r="AP16" i="6"/>
  <c r="AP17" i="6"/>
  <c r="AP18" i="6"/>
  <c r="AP19" i="6"/>
  <c r="AP20" i="6"/>
  <c r="AP22" i="6"/>
  <c r="K22" i="6"/>
  <c r="K23" i="6"/>
  <c r="J22" i="6"/>
  <c r="AN11" i="6"/>
  <c r="AN12" i="6"/>
  <c r="AN13" i="6"/>
  <c r="AN14" i="6"/>
  <c r="AN15" i="6"/>
  <c r="AN16" i="6"/>
  <c r="AN17" i="6"/>
  <c r="AN18" i="6"/>
  <c r="AN19" i="6"/>
  <c r="AN20" i="6"/>
  <c r="AN22" i="6"/>
  <c r="I22" i="6"/>
  <c r="I23" i="6"/>
  <c r="H22" i="6"/>
  <c r="AL11" i="6"/>
  <c r="AL12" i="6"/>
  <c r="AL13" i="6"/>
  <c r="AL14" i="6"/>
  <c r="AL15" i="6"/>
  <c r="AL16" i="6"/>
  <c r="AL17" i="6"/>
  <c r="AL18" i="6"/>
  <c r="AL19" i="6"/>
  <c r="AL20" i="6"/>
  <c r="AL22" i="6"/>
  <c r="G22" i="6"/>
  <c r="G23" i="6"/>
  <c r="F22" i="6"/>
  <c r="D22" i="6"/>
  <c r="BA22" i="6"/>
  <c r="AY22" i="6"/>
  <c r="AW22" i="6"/>
  <c r="AU22" i="6"/>
  <c r="AS22" i="6"/>
  <c r="AQ22" i="6"/>
  <c r="AO22" i="6"/>
  <c r="AM22" i="6"/>
  <c r="AK22" i="6"/>
  <c r="AC20" i="6"/>
  <c r="B20" i="6"/>
  <c r="AC19" i="6"/>
  <c r="B19" i="6"/>
  <c r="AC18" i="6"/>
  <c r="B18" i="6"/>
  <c r="AC17" i="6"/>
  <c r="B17" i="6"/>
  <c r="AC16" i="6"/>
  <c r="B16" i="6"/>
  <c r="AC15" i="6"/>
  <c r="B15" i="6"/>
  <c r="AC14" i="6"/>
  <c r="B14" i="6"/>
  <c r="AC13" i="6"/>
  <c r="B13" i="6"/>
  <c r="AC12" i="6"/>
  <c r="B12" i="6"/>
  <c r="B11" i="6"/>
  <c r="Z11" i="5"/>
  <c r="BF11" i="5"/>
  <c r="Z12" i="5"/>
  <c r="BF12" i="5"/>
  <c r="Z13" i="5"/>
  <c r="BF13" i="5"/>
  <c r="Z14" i="5"/>
  <c r="BF14" i="5"/>
  <c r="Z15" i="5"/>
  <c r="BF15" i="5"/>
  <c r="Z16" i="5"/>
  <c r="BF16" i="5"/>
  <c r="Z17" i="5"/>
  <c r="BF17" i="5"/>
  <c r="Z18" i="5"/>
  <c r="BF18" i="5"/>
  <c r="Z19" i="5"/>
  <c r="BF19" i="5"/>
  <c r="Z20" i="5"/>
  <c r="BF20" i="5"/>
  <c r="BF22" i="5"/>
  <c r="AA22" i="5"/>
  <c r="X11" i="5"/>
  <c r="BD11" i="5"/>
  <c r="X12" i="5"/>
  <c r="BD12" i="5"/>
  <c r="X13" i="5"/>
  <c r="BD13" i="5"/>
  <c r="X14" i="5"/>
  <c r="BD14" i="5"/>
  <c r="X15" i="5"/>
  <c r="BD15" i="5"/>
  <c r="X16" i="5"/>
  <c r="BD16" i="5"/>
  <c r="X17" i="5"/>
  <c r="BD17" i="5"/>
  <c r="X18" i="5"/>
  <c r="BD18" i="5"/>
  <c r="X19" i="5"/>
  <c r="BD19" i="5"/>
  <c r="X20" i="5"/>
  <c r="BD20" i="5"/>
  <c r="BD22" i="5"/>
  <c r="Y22" i="5"/>
  <c r="V11" i="5"/>
  <c r="BB11" i="5"/>
  <c r="V12" i="5"/>
  <c r="BB12" i="5"/>
  <c r="V13" i="5"/>
  <c r="BB13" i="5"/>
  <c r="V14" i="5"/>
  <c r="BB14" i="5"/>
  <c r="V15" i="5"/>
  <c r="BB15" i="5"/>
  <c r="V16" i="5"/>
  <c r="BB16" i="5"/>
  <c r="V17" i="5"/>
  <c r="BB17" i="5"/>
  <c r="V18" i="5"/>
  <c r="BB18" i="5"/>
  <c r="V19" i="5"/>
  <c r="BB19" i="5"/>
  <c r="V20" i="5"/>
  <c r="BB20" i="5"/>
  <c r="BB22" i="5"/>
  <c r="W22" i="5"/>
  <c r="T11" i="5"/>
  <c r="AZ11" i="5"/>
  <c r="T12" i="5"/>
  <c r="AZ12" i="5"/>
  <c r="T13" i="5"/>
  <c r="AZ13" i="5"/>
  <c r="T14" i="5"/>
  <c r="AZ14" i="5"/>
  <c r="T15" i="5"/>
  <c r="AZ15" i="5"/>
  <c r="T16" i="5"/>
  <c r="AZ16" i="5"/>
  <c r="T17" i="5"/>
  <c r="AZ17" i="5"/>
  <c r="T18" i="5"/>
  <c r="AZ18" i="5"/>
  <c r="T19" i="5"/>
  <c r="AZ19" i="5"/>
  <c r="T20" i="5"/>
  <c r="AZ20" i="5"/>
  <c r="AZ22" i="5"/>
  <c r="U22" i="5"/>
  <c r="R11" i="5"/>
  <c r="AX11" i="5"/>
  <c r="R12" i="5"/>
  <c r="AX12" i="5"/>
  <c r="R13" i="5"/>
  <c r="AX13" i="5"/>
  <c r="R14" i="5"/>
  <c r="AX14" i="5"/>
  <c r="R15" i="5"/>
  <c r="AX15" i="5"/>
  <c r="R16" i="5"/>
  <c r="AX16" i="5"/>
  <c r="R17" i="5"/>
  <c r="AX17" i="5"/>
  <c r="R18" i="5"/>
  <c r="AX18" i="5"/>
  <c r="R19" i="5"/>
  <c r="AX19" i="5"/>
  <c r="R20" i="5"/>
  <c r="AX20" i="5"/>
  <c r="AX22" i="5"/>
  <c r="S22" i="5"/>
  <c r="P18" i="5"/>
  <c r="AV18" i="5"/>
  <c r="P11" i="5"/>
  <c r="AV11" i="5"/>
  <c r="P12" i="5"/>
  <c r="AV12" i="5"/>
  <c r="P13" i="5"/>
  <c r="AV13" i="5"/>
  <c r="P14" i="5"/>
  <c r="AV14" i="5"/>
  <c r="P15" i="5"/>
  <c r="AV15" i="5"/>
  <c r="P16" i="5"/>
  <c r="AV16" i="5"/>
  <c r="P17" i="5"/>
  <c r="AV17" i="5"/>
  <c r="P19" i="5"/>
  <c r="AV19" i="5"/>
  <c r="P20" i="5"/>
  <c r="AV20" i="5"/>
  <c r="AV22" i="5"/>
  <c r="Q22" i="5"/>
  <c r="N11" i="5"/>
  <c r="AT11" i="5"/>
  <c r="N12" i="5"/>
  <c r="AT12" i="5"/>
  <c r="N13" i="5"/>
  <c r="AT13" i="5"/>
  <c r="N14" i="5"/>
  <c r="AT14" i="5"/>
  <c r="N15" i="5"/>
  <c r="AT15" i="5"/>
  <c r="N16" i="5"/>
  <c r="AT16" i="5"/>
  <c r="N17" i="5"/>
  <c r="AT17" i="5"/>
  <c r="N18" i="5"/>
  <c r="AT18" i="5"/>
  <c r="N19" i="5"/>
  <c r="AT19" i="5"/>
  <c r="N20" i="5"/>
  <c r="AT20" i="5"/>
  <c r="AT22" i="5"/>
  <c r="O22" i="5"/>
  <c r="L11" i="5"/>
  <c r="AR11" i="5"/>
  <c r="L12" i="5"/>
  <c r="AR12" i="5"/>
  <c r="L13" i="5"/>
  <c r="AR13" i="5"/>
  <c r="L14" i="5"/>
  <c r="AR14" i="5"/>
  <c r="L15" i="5"/>
  <c r="AR15" i="5"/>
  <c r="L16" i="5"/>
  <c r="AR16" i="5"/>
  <c r="L17" i="5"/>
  <c r="AR17" i="5"/>
  <c r="L18" i="5"/>
  <c r="AR18" i="5"/>
  <c r="L19" i="5"/>
  <c r="AR19" i="5"/>
  <c r="L20" i="5"/>
  <c r="AR20" i="5"/>
  <c r="AR22" i="5"/>
  <c r="M22" i="5"/>
  <c r="J11" i="5"/>
  <c r="AP11" i="5"/>
  <c r="J12" i="5"/>
  <c r="AP12" i="5"/>
  <c r="J13" i="5"/>
  <c r="AP13" i="5"/>
  <c r="J14" i="5"/>
  <c r="AP14" i="5"/>
  <c r="J15" i="5"/>
  <c r="AP15" i="5"/>
  <c r="J16" i="5"/>
  <c r="AP16" i="5"/>
  <c r="J17" i="5"/>
  <c r="AP17" i="5"/>
  <c r="J18" i="5"/>
  <c r="AP18" i="5"/>
  <c r="J19" i="5"/>
  <c r="AP19" i="5"/>
  <c r="J20" i="5"/>
  <c r="AP20" i="5"/>
  <c r="AP22" i="5"/>
  <c r="K22" i="5"/>
  <c r="H11" i="5"/>
  <c r="AN11" i="5"/>
  <c r="AN12" i="5"/>
  <c r="H13" i="5"/>
  <c r="AN13" i="5"/>
  <c r="H14" i="5"/>
  <c r="AN14" i="5"/>
  <c r="H15" i="5"/>
  <c r="AN15" i="5"/>
  <c r="H16" i="5"/>
  <c r="AN16" i="5"/>
  <c r="H17" i="5"/>
  <c r="AN17" i="5"/>
  <c r="H18" i="5"/>
  <c r="AN18" i="5"/>
  <c r="H19" i="5"/>
  <c r="AN19" i="5"/>
  <c r="H20" i="5"/>
  <c r="AN20" i="5"/>
  <c r="AN22" i="5"/>
  <c r="I22" i="5"/>
  <c r="F11" i="5"/>
  <c r="AL11" i="5"/>
  <c r="F12" i="5"/>
  <c r="AL12" i="5"/>
  <c r="F13" i="5"/>
  <c r="AL13" i="5"/>
  <c r="F14" i="5"/>
  <c r="AL14" i="5"/>
  <c r="F15" i="5"/>
  <c r="AL15" i="5"/>
  <c r="F16" i="5"/>
  <c r="AL16" i="5"/>
  <c r="F17" i="5"/>
  <c r="AL17" i="5"/>
  <c r="F18" i="5"/>
  <c r="AL18" i="5"/>
  <c r="F19" i="5"/>
  <c r="AL19" i="5"/>
  <c r="F20" i="5"/>
  <c r="AL20" i="5"/>
  <c r="AL22" i="5"/>
  <c r="G22" i="5"/>
  <c r="D19" i="5"/>
  <c r="AJ19" i="5"/>
  <c r="D11" i="5"/>
  <c r="AJ11" i="5"/>
  <c r="D12" i="5"/>
  <c r="AJ12" i="5"/>
  <c r="D13" i="5"/>
  <c r="AJ13" i="5"/>
  <c r="D14" i="5"/>
  <c r="AJ14" i="5"/>
  <c r="D15" i="5"/>
  <c r="AJ15" i="5"/>
  <c r="D16" i="5"/>
  <c r="AJ16" i="5"/>
  <c r="D17" i="5"/>
  <c r="AJ17" i="5"/>
  <c r="D18" i="5"/>
  <c r="AJ18" i="5"/>
  <c r="D20" i="5"/>
  <c r="AJ20" i="5"/>
  <c r="AJ22" i="5"/>
  <c r="E22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C11" i="5"/>
  <c r="B11" i="5"/>
  <c r="C5" i="2"/>
  <c r="D25" i="5"/>
  <c r="AA23" i="5"/>
  <c r="Y23" i="5"/>
  <c r="W23" i="5"/>
  <c r="U23" i="5"/>
  <c r="S23" i="5"/>
  <c r="Q23" i="5"/>
  <c r="O23" i="5"/>
  <c r="M23" i="5"/>
  <c r="K23" i="5"/>
  <c r="I23" i="5"/>
  <c r="G23" i="5"/>
  <c r="E23" i="5"/>
  <c r="AK22" i="5"/>
  <c r="AM22" i="5"/>
  <c r="AO22" i="5"/>
  <c r="AQ22" i="5"/>
  <c r="AS22" i="5"/>
  <c r="AU22" i="5"/>
  <c r="AW22" i="5"/>
  <c r="AY22" i="5"/>
  <c r="BA22" i="5"/>
  <c r="F22" i="5"/>
  <c r="H22" i="5"/>
  <c r="J22" i="5"/>
  <c r="L22" i="5"/>
  <c r="N22" i="5"/>
  <c r="P22" i="5"/>
  <c r="R22" i="5"/>
  <c r="T22" i="5"/>
  <c r="V22" i="5"/>
  <c r="X22" i="5"/>
  <c r="Z22" i="5"/>
  <c r="B27" i="5"/>
  <c r="D22" i="5"/>
  <c r="AC20" i="5"/>
  <c r="AC19" i="5"/>
  <c r="AC18" i="5"/>
  <c r="AC17" i="5"/>
  <c r="AC16" i="5"/>
  <c r="AC15" i="5"/>
  <c r="AC14" i="5"/>
  <c r="AC13" i="5"/>
  <c r="AC12" i="5"/>
  <c r="AC11" i="5"/>
  <c r="Q11" i="2"/>
  <c r="Q12" i="2"/>
  <c r="Q13" i="2"/>
  <c r="Q14" i="2"/>
  <c r="Q15" i="2"/>
  <c r="Q16" i="2"/>
  <c r="Q17" i="2"/>
  <c r="Q18" i="2"/>
  <c r="Q19" i="2"/>
  <c r="E21" i="2"/>
  <c r="E22" i="2"/>
  <c r="F21" i="2"/>
  <c r="F22" i="2"/>
  <c r="G21" i="2"/>
  <c r="G22" i="2"/>
  <c r="H21" i="2"/>
  <c r="H22" i="2"/>
  <c r="I21" i="2"/>
  <c r="I22" i="2"/>
  <c r="J21" i="2"/>
  <c r="J22" i="2"/>
  <c r="K21" i="2"/>
  <c r="K22" i="2"/>
  <c r="L21" i="2"/>
  <c r="L22" i="2"/>
  <c r="M21" i="2"/>
  <c r="M22" i="2"/>
  <c r="N21" i="2"/>
  <c r="N22" i="2"/>
  <c r="O21" i="2"/>
  <c r="O22" i="2"/>
  <c r="D21" i="2"/>
  <c r="D22" i="2"/>
  <c r="I128" i="3"/>
  <c r="J128" i="3"/>
  <c r="K128" i="3"/>
  <c r="L128" i="3"/>
  <c r="O128" i="3"/>
  <c r="P128" i="3"/>
  <c r="Q128" i="3"/>
  <c r="R128" i="3"/>
  <c r="S128" i="3"/>
  <c r="H128" i="3"/>
  <c r="C127" i="3"/>
  <c r="C130" i="3"/>
  <c r="B26" i="2"/>
  <c r="G118" i="3"/>
  <c r="G119" i="3"/>
  <c r="G120" i="3"/>
  <c r="G121" i="3"/>
  <c r="G122" i="3"/>
  <c r="G123" i="3"/>
  <c r="G124" i="3"/>
  <c r="G125" i="3"/>
  <c r="G126" i="3"/>
</calcChain>
</file>

<file path=xl/sharedStrings.xml><?xml version="1.0" encoding="utf-8"?>
<sst xmlns="http://schemas.openxmlformats.org/spreadsheetml/2006/main" count="1623" uniqueCount="439">
  <si>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</si>
  <si>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</si>
  <si>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</si>
  <si>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</si>
  <si>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</si>
  <si>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</si>
  <si>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</si>
  <si>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</si>
  <si>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</si>
  <si>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</si>
  <si>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#</t>
  </si>
  <si>
    <t>Related Competence Elements</t>
  </si>
  <si>
    <t>&lt;10%</t>
  </si>
  <si>
    <t>10-40%</t>
  </si>
  <si>
    <t>40-75%</t>
  </si>
  <si>
    <t>6+</t>
  </si>
  <si>
    <t>20+</t>
  </si>
  <si>
    <t>50-75%</t>
  </si>
  <si>
    <t>75-90%</t>
  </si>
  <si>
    <t>90-100%</t>
  </si>
  <si>
    <t>0-50%</t>
  </si>
  <si>
    <t>0-25%</t>
  </si>
  <si>
    <t>25-50%</t>
  </si>
  <si>
    <t>75-100%</t>
  </si>
  <si>
    <t>10+</t>
  </si>
  <si>
    <t>5+</t>
  </si>
  <si>
    <t>3-5</t>
  </si>
  <si>
    <t>2-3</t>
  </si>
  <si>
    <t>4-5</t>
  </si>
  <si>
    <t>1-4</t>
  </si>
  <si>
    <t>5-10</t>
  </si>
  <si>
    <t>11-20</t>
  </si>
  <si>
    <t>1-3</t>
  </si>
  <si>
    <t>4-6</t>
  </si>
  <si>
    <t>7-9</t>
  </si>
  <si>
    <t>3-4</t>
  </si>
  <si>
    <t>1-2</t>
  </si>
  <si>
    <t>K</t>
  </si>
  <si>
    <t>L</t>
  </si>
  <si>
    <t>4.5.2 Requirements and objectives
4.5.3 Scope
4.5.13 Change and transformation
4.5.14 Select and balance</t>
  </si>
  <si>
    <t>4.5.4 Time
4.5.5 Organisation and information
4.5.6 Quality
4.5.10 Plan and control</t>
  </si>
  <si>
    <t>5.5.2 Benefits and objectives
5.5.3 Scope
5.5.13 Change and transformation
5.5.14 Select and balance</t>
  </si>
  <si>
    <t>6.5.2 Benefits
6.5.3 Scope
6.5.13 Change and transformation
6.5.14 Select and balance</t>
  </si>
  <si>
    <t>4.5.11 Risk and opportunity</t>
  </si>
  <si>
    <t>5.5.11 Risk and opportunity</t>
  </si>
  <si>
    <t>6.5.11 Risk and opportunity</t>
  </si>
  <si>
    <t>4.5.7 Finance
4.5.8 Resources
4.5.9 Procurement</t>
  </si>
  <si>
    <t>4.3.1 Strategy
4.5.1 Project design
4.5.12 Stakeholders</t>
  </si>
  <si>
    <t>4.3.2 Governance, structures and processes
4.3.3 Compliance, standards and regulations</t>
  </si>
  <si>
    <t>4.3.4 Power and interest
4.3.5 Culture and values</t>
  </si>
  <si>
    <t>4.4.1 Self-reflection and self-management
4.4.2 Personal integrity and reliability
4.4.4 Relations and engagement
4.4.5 Leadership
4.4.6 Teamwork</t>
  </si>
  <si>
    <t>4.4.8 Resourcefulness
4.4.10 Results orientation</t>
  </si>
  <si>
    <t>4.4.3 Personal communication
4.4.7 Conflict and crisis
4.4.9 Negotiation</t>
  </si>
  <si>
    <t>5.5.4 Time
5.5.5 Organisation and information
5.5.6 Quality
5.5.10 Plan and control</t>
  </si>
  <si>
    <t>5.5.7 Finance
5.5.8 Resources
5.5.9 Procurement and partnership</t>
  </si>
  <si>
    <t>5.3.1 Strategy
5.5.1 Program design
5.5.12 Stakeholders</t>
  </si>
  <si>
    <t>5.3.2 Governance, structures and processes
5.3.3 Compliance, standards and regulations</t>
  </si>
  <si>
    <t>5.3.4 Power and interest
5.3.5 Culture and values</t>
  </si>
  <si>
    <t>5.4.1 Self-reflection and self-management
5.4.2 Personal integrity and reliability
5.4.4 Relations and engagement
5.4.5 Leadership
5.4.6 Teamwork</t>
  </si>
  <si>
    <t>5.4.8 Resourcefulness
5.4.10 Results orientation</t>
  </si>
  <si>
    <t>5.4.3 Personal communication
5.4.7 Conflict and crisis
5.4.9 Negotiation</t>
  </si>
  <si>
    <t>6.5.4 Time
6.5.5 Organisation and information
6.5.6 Quality
6.5.10 Plan and control</t>
  </si>
  <si>
    <t>6.5.7 Finance
6.5.8 Resources
6.5.9 Procurement</t>
  </si>
  <si>
    <t>6.3.1 Strategy
6.5.1 Portfolio design
6.5.12 Stakeholders</t>
  </si>
  <si>
    <t>6.3.2 Governance, structures and processes
6.3.3 Compliance, standards and regulations</t>
  </si>
  <si>
    <t>6.3.4 Power and interest
6.3.5 Culture and values</t>
  </si>
  <si>
    <t>6.4.1 Self-reflection and self-management
6.4.2 Personal integrity and reliability
6.4.4 Relations and engagement
6.4.5 Leadership
6.4.6 Teamwork</t>
  </si>
  <si>
    <t>6.4.8 Resourcefulness
6.4.10 Results orientation</t>
  </si>
  <si>
    <t>6.4.3 Personal communication
6.4.7 Conflict and crisis
6.4.9 Negotiation</t>
  </si>
  <si>
    <t>x</t>
  </si>
  <si>
    <t>Programme</t>
  </si>
  <si>
    <t>6-10</t>
  </si>
  <si>
    <t>11+</t>
  </si>
  <si>
    <t>+75%</t>
  </si>
  <si>
    <t>1</t>
  </si>
  <si>
    <t>2</t>
  </si>
  <si>
    <t>&lt;20</t>
  </si>
  <si>
    <t>20-50</t>
  </si>
  <si>
    <t>50-250</t>
  </si>
  <si>
    <t>250+</t>
  </si>
  <si>
    <t>0-10%</t>
  </si>
  <si>
    <t>10-20%</t>
  </si>
  <si>
    <t>20-30%</t>
  </si>
  <si>
    <t>30-100%</t>
  </si>
  <si>
    <t>Матрица Оценки Сложности</t>
  </si>
  <si>
    <t>1. Общая информация</t>
  </si>
  <si>
    <t>Вопросы или проблемы?</t>
  </si>
  <si>
    <t>Если у Вас возникли вопросы или проблемы, пожалуйста, свяжитесь с нами:</t>
  </si>
  <si>
    <t>Цель и назначение документа</t>
  </si>
  <si>
    <t>Данная форма используется Кандидатом и Асессором для оценки сложности в управлении проектами, программами и портфелями для подтверждения квалификации на заявляемый уровень сертификации IPMA.</t>
  </si>
  <si>
    <t>Показатели сложности (Complexity Indicators)</t>
  </si>
  <si>
    <t>Элементы показателей сложности (Complexity Sub-indicators)</t>
  </si>
  <si>
    <t>Всего существует 10 показателей сложности. Полное описание каждого показателя есть на каждом листе данной формы. Показатели сложности одинаковые для проектов, программ и портфелей.</t>
  </si>
  <si>
    <t>Элементы показателей сложности есть только на трех листах со словами "Детали". Элементы показателей различаются по доменам, т.е. разные для проектов, программ и портфелей.</t>
  </si>
  <si>
    <t>2.  Инструкция для кандидатов</t>
  </si>
  <si>
    <t>Информация в заголовке</t>
  </si>
  <si>
    <t>Введите свое ФИО, текущую дату, уровень, на который Вы претендуете (A, B или C) и домен, на который Вы подаете заявку(проект, программа или портфель) в ячейках вверху листа Оценка кандидата.</t>
  </si>
  <si>
    <t>Соответствие требованиям</t>
  </si>
  <si>
    <t>С чего начать</t>
  </si>
  <si>
    <t>Детали</t>
  </si>
  <si>
    <t>Лист Оценка кадидата</t>
  </si>
  <si>
    <t>Заголовки столбцов обозначены от A до L. Введите Вашу оценку в баллах для пункта "A" из Вашей заявки на сертификацию соответствнно (обозначенный заголовком "A").</t>
  </si>
  <si>
    <t>Введите все оценки в баллах по всем элементам и показателям сложности всех пунктов из Вашей формы заявки на сертификацию в соответствующие ячейки.</t>
  </si>
  <si>
    <t>3.  Инструкция для асессоров</t>
  </si>
  <si>
    <t>Листы "Детали"</t>
  </si>
  <si>
    <t>Лист Оценка Асессора</t>
  </si>
  <si>
    <t>Введите Ваши ФИО и текущую дату. ФИО кандидата, уровень и домен будут скопированы из листа Оценка кандидата.</t>
  </si>
  <si>
    <t>Используйте соответствующий лист "Детали" по тому домену, на который кандидат подал заявку.</t>
  </si>
  <si>
    <t>Этот документ является рабочим документом для асессоров, где они также могут готовиться к интервью с кандидатом, используя колонки "AB" листа "Оценки Асессора". Не обязательно заполнять все строки, но необходимо вводить только тогда значения, когда оценка асессора отличается от оценки, поставленной кандидатом. Лист автоматически пересчитает итоговую оценку.</t>
  </si>
  <si>
    <t>Все уровни, все домены</t>
  </si>
  <si>
    <t>ФИО Кандидата:</t>
  </si>
  <si>
    <t>Дата заполнения:</t>
  </si>
  <si>
    <t>Петров Иван Артемьевич</t>
  </si>
  <si>
    <t>Уровень:</t>
  </si>
  <si>
    <t>Домен:</t>
  </si>
  <si>
    <t>Очень низкий = 1; Низкий = 2; Высокий = 3; Очень высокий = 4</t>
  </si>
  <si>
    <t>Показатели сложности</t>
  </si>
  <si>
    <t>Проект, Программа или Портфель ID (из заявки)</t>
  </si>
  <si>
    <t>Примечания, комментарии, доказательства компетентности (evidence) (не обязательно; для использования кандидатом)</t>
  </si>
  <si>
    <t xml:space="preserve">Соответствующие Элементы Компетентности </t>
  </si>
  <si>
    <t>Управление проектами</t>
  </si>
  <si>
    <t>Оценка сложности</t>
  </si>
  <si>
    <t>Детали оценки (опционально)</t>
  </si>
  <si>
    <t>ФИО Асессора:</t>
  </si>
  <si>
    <t>Критерий для оценки:</t>
  </si>
  <si>
    <t>Очень низкий (1)</t>
  </si>
  <si>
    <t>Низкий
(2)</t>
  </si>
  <si>
    <t>Высокий 
(3)</t>
  </si>
  <si>
    <t>Очень высокий (4)</t>
  </si>
  <si>
    <t>Показатели сложности и их элементы</t>
  </si>
  <si>
    <t>Проект по порядку ID (из заявки)</t>
  </si>
  <si>
    <t xml:space="preserve">Ясность выгод, целей, задач, требований, ожиданий и критериев успеха </t>
  </si>
  <si>
    <t xml:space="preserve">Вызовы в достижении выгод, целей, задач, требований, ожиданий и критериев успеха </t>
  </si>
  <si>
    <t xml:space="preserve">Конфликты целей, задач, требований, ожиданий и критериев успеха  </t>
  </si>
  <si>
    <t xml:space="preserve">Стабильность (неизменность) предположений и ограничений </t>
  </si>
  <si>
    <t>Ясность приоритетов</t>
  </si>
  <si>
    <t xml:space="preserve">Стабильность (неизменность) выгод, целей, задач, требований, ожиданий и критериев успеха </t>
  </si>
  <si>
    <t xml:space="preserve">Ясность выгод </t>
  </si>
  <si>
    <t xml:space="preserve">Взаимозависимость выгод </t>
  </si>
  <si>
    <t>Число культурных и поведенческих изменений, входящих в содержание проекта</t>
  </si>
  <si>
    <t>Формирование раписания проекта</t>
  </si>
  <si>
    <t>Процесс передачи в операционный менеджмент</t>
  </si>
  <si>
    <t>Процент задач с большинством предположений или ограничений</t>
  </si>
  <si>
    <t xml:space="preserve">Требования к отчетам по качеству </t>
  </si>
  <si>
    <t xml:space="preserve">Доступность работающих методов, инструментов и техник </t>
  </si>
  <si>
    <t>Доступность финансирования на уровне проекта</t>
  </si>
  <si>
    <t>Доступность квалифицированного персонала</t>
  </si>
  <si>
    <t>Доступность других ресурсов</t>
  </si>
  <si>
    <t>Количество независимых организаций (юр. лиц) (разные Генеральные директора, Менеджеры)</t>
  </si>
  <si>
    <t>Количество разных технических дисциплин на стыке в проекте</t>
  </si>
  <si>
    <t>Масштаб проекта относительно других проектов, выполняемых данной организацией</t>
  </si>
  <si>
    <t xml:space="preserve">Вероятность исполнения целей в расписании проекта </t>
  </si>
  <si>
    <t xml:space="preserve">Контроль поставок и закупок со стороны руководителя проекта </t>
  </si>
  <si>
    <t xml:space="preserve">Процент мер реагирования на риски, подконтрольный руководителю проекта </t>
  </si>
  <si>
    <t>Процент резерва на управление рисками, использованный руководителем проекта для осуществления мер реагирования на риски</t>
  </si>
  <si>
    <t>Процент высоко вероятностных рисков проекта</t>
  </si>
  <si>
    <t>Процент рисков с высоким уровнем влияния на проект</t>
  </si>
  <si>
    <t xml:space="preserve">Процент рисков проекта с надежными проверенными мерами реагирования на них </t>
  </si>
  <si>
    <t>Процент рисков проекта, требующих немедленного реагирования</t>
  </si>
  <si>
    <t>Количество четко определенных, активных, заинтересованных сторон - физических лиц</t>
  </si>
  <si>
    <t xml:space="preserve">Количество четко - определнных групп заинтересованных сторон </t>
  </si>
  <si>
    <t>Стабильность (неизменность) отдельных стейкхолдеров - физических лиц и групп заинтересованных сторон</t>
  </si>
  <si>
    <t>Локация (место нахождения) отдельных стейкхолдеров - физических лиц и групп заинтересованных сторон</t>
  </si>
  <si>
    <t xml:space="preserve">Степень интереса общественности </t>
  </si>
  <si>
    <t xml:space="preserve">Согласованность ожидаемых выгод между заинтересованными сторонами </t>
  </si>
  <si>
    <t>Согласованность заинтересованных сторон в отношении определенных выгод проекта</t>
  </si>
  <si>
    <t xml:space="preserve">Отношения руководителя проекта с заинтересованными сторонами </t>
  </si>
  <si>
    <t>Наличие законодательных или регулирующих ограничений</t>
  </si>
  <si>
    <t xml:space="preserve">Интерфейсы проекта с системами организации </t>
  </si>
  <si>
    <t xml:space="preserve">Интерфейсы проекта со структурами организации </t>
  </si>
  <si>
    <t xml:space="preserve">Интерфейсы проекта с отчетностью организации </t>
  </si>
  <si>
    <t xml:space="preserve">Интерфейсы проекта с процессами принятия решений организации </t>
  </si>
  <si>
    <t>Утверждение незапланированных потребностей и нужд проекта</t>
  </si>
  <si>
    <t xml:space="preserve">Утверждение запланированных потребностей и нужд проекта </t>
  </si>
  <si>
    <t xml:space="preserve">Постоянная организация выполняет подобные проекты успешно </t>
  </si>
  <si>
    <t xml:space="preserve">Влияние проекта на постоянную операционную деятельность в организации </t>
  </si>
  <si>
    <t xml:space="preserve">Количество языков, обычно используемых для формальных коммуникаций проекта </t>
  </si>
  <si>
    <t xml:space="preserve">Количество языков, используемых в проекте для неформальных коммуникаций </t>
  </si>
  <si>
    <t xml:space="preserve">Количество активных локаций, находящихся на расстоянии друг от друга с более чем 2-х часовой разницей во времени </t>
  </si>
  <si>
    <t>Процент персонала, расположенного в одном месте для ежедневного контакта</t>
  </si>
  <si>
    <t xml:space="preserve">Процент персонала, занятого в проекте на полную занятость </t>
  </si>
  <si>
    <t>Количество социо-культурно определенных групп с более чем 20% от всего персонала</t>
  </si>
  <si>
    <t>Количество социо-культурно определенных групп, представленных ключевыми заинтересованными сторонами</t>
  </si>
  <si>
    <t xml:space="preserve">Процент людей в команде управления проектом, ранее работавших с руководителем проекта </t>
  </si>
  <si>
    <t xml:space="preserve">Среднее количество лет в данной роли для членов команды управления проектом </t>
  </si>
  <si>
    <t>Уровень доверия среди членов команды управления проектом</t>
  </si>
  <si>
    <t>Практики руководства</t>
  </si>
  <si>
    <t xml:space="preserve">Уровень навыков типичного члена команды, не относящегося к команде управления проектом </t>
  </si>
  <si>
    <t xml:space="preserve">Технические процессы </t>
  </si>
  <si>
    <t>Технические методы</t>
  </si>
  <si>
    <t>Технические инструменты (концепция или достижение результатов)</t>
  </si>
  <si>
    <t>Этап в жизненном цикле продукта</t>
  </si>
  <si>
    <t>Полномочия и власть руководителя проекта при координировании проекта</t>
  </si>
  <si>
    <t>Полномочия и власть руководителя проекта при продвижении проекта</t>
  </si>
  <si>
    <t>Полномочия и власть руководителя проекта при защите проекта</t>
  </si>
  <si>
    <t>Итоговые оценки</t>
  </si>
  <si>
    <t>Показатель</t>
  </si>
  <si>
    <t>Почти все ясно</t>
  </si>
  <si>
    <t>Большинство ясно</t>
  </si>
  <si>
    <t>Некоторые ясные</t>
  </si>
  <si>
    <t>Почти все не ясны</t>
  </si>
  <si>
    <t>Почти со всеми ранее сталкивался</t>
  </si>
  <si>
    <t>С большинстовм ранее сталкивался</t>
  </si>
  <si>
    <t>С несколькими ранее сталкивался</t>
  </si>
  <si>
    <t>Почти со всеми столкнулся впервые</t>
  </si>
  <si>
    <t>Почти все согласованы</t>
  </si>
  <si>
    <t>Большинстов согласованы</t>
  </si>
  <si>
    <t>Несколько согласованы</t>
  </si>
  <si>
    <t>Почти никакие не согласованы</t>
  </si>
  <si>
    <t>Почти все неизменны</t>
  </si>
  <si>
    <t>Большинство неизменны</t>
  </si>
  <si>
    <t>Некоторые неизменны</t>
  </si>
  <si>
    <t>Почти все изменялись</t>
  </si>
  <si>
    <t>Почти все ясны</t>
  </si>
  <si>
    <t>Большинство ясны</t>
  </si>
  <si>
    <t>Некоторые ясны</t>
  </si>
  <si>
    <t>Почти никакие не ясны</t>
  </si>
  <si>
    <t>Очень низкая</t>
  </si>
  <si>
    <t>Низкая</t>
  </si>
  <si>
    <t>Высокая</t>
  </si>
  <si>
    <t>Очень высокая</t>
  </si>
  <si>
    <t>Очень мало</t>
  </si>
  <si>
    <t>Немного</t>
  </si>
  <si>
    <t>Значительное</t>
  </si>
  <si>
    <t>Очень большое</t>
  </si>
  <si>
    <t>Простая логика, несколько ограничений</t>
  </si>
  <si>
    <t>Простая логика, много ограничений</t>
  </si>
  <si>
    <t>Сложная логика, несколько ограничений</t>
  </si>
  <si>
    <t>Сложная логика, много ограничений</t>
  </si>
  <si>
    <t>Простой</t>
  </si>
  <si>
    <t>С несколькими вызовами и сложностями</t>
  </si>
  <si>
    <t>С многими вызовами и сложностями</t>
  </si>
  <si>
    <t>С очень многими вызовами и сложностями</t>
  </si>
  <si>
    <t>Округленные средние полученные значения:</t>
  </si>
  <si>
    <t>Очень строгие</t>
  </si>
  <si>
    <t>Строгие</t>
  </si>
  <si>
    <t>Нестрогие</t>
  </si>
  <si>
    <t>Совсем нестрогие</t>
  </si>
  <si>
    <t>Всегда обеспечены</t>
  </si>
  <si>
    <t>Почти всегда обеспечены</t>
  </si>
  <si>
    <t>Редко обеспечены</t>
  </si>
  <si>
    <t>Иногда некоторые из них обеспечены</t>
  </si>
  <si>
    <t>Менее 50%</t>
  </si>
  <si>
    <t>ТОП 10%</t>
  </si>
  <si>
    <t xml:space="preserve">Верность (безошибочность) оценок стоимости и продолжительности проекта </t>
  </si>
  <si>
    <t>Полный</t>
  </si>
  <si>
    <t>Значительный</t>
  </si>
  <si>
    <t>Умеренный</t>
  </si>
  <si>
    <t>Ограниченный</t>
  </si>
  <si>
    <t>Несколько изменений</t>
  </si>
  <si>
    <t>Немного изменений</t>
  </si>
  <si>
    <t>Много изменений</t>
  </si>
  <si>
    <t>Постоянные изменения</t>
  </si>
  <si>
    <t>Внутренние</t>
  </si>
  <si>
    <t>В основном внутренние</t>
  </si>
  <si>
    <t>Несколько внешних</t>
  </si>
  <si>
    <t>Много внешних</t>
  </si>
  <si>
    <t>Малый или вообще нет</t>
  </si>
  <si>
    <t>Местный</t>
  </si>
  <si>
    <t>Региональный</t>
  </si>
  <si>
    <t>Национальный</t>
  </si>
  <si>
    <t>Теплые</t>
  </si>
  <si>
    <t>Нормальные</t>
  </si>
  <si>
    <t>Прохладные</t>
  </si>
  <si>
    <t>Натянутые</t>
  </si>
  <si>
    <t>Нет</t>
  </si>
  <si>
    <t>Мало</t>
  </si>
  <si>
    <t xml:space="preserve">Несколько </t>
  </si>
  <si>
    <t>Много</t>
  </si>
  <si>
    <t>Большинство установленных</t>
  </si>
  <si>
    <t>Некоторые установлены</t>
  </si>
  <si>
    <t>Некоторые изменялись</t>
  </si>
  <si>
    <t>В основном обеспечены</t>
  </si>
  <si>
    <t>Обычно обеспечены</t>
  </si>
  <si>
    <t>От случая к случаю обеспечены</t>
  </si>
  <si>
    <t>Несколько</t>
  </si>
  <si>
    <t>Лишь немного</t>
  </si>
  <si>
    <t>Очень низкий</t>
  </si>
  <si>
    <t>Очень низкий уровень</t>
  </si>
  <si>
    <t>Низкий уровень</t>
  </si>
  <si>
    <t>Высокий уровень</t>
  </si>
  <si>
    <t>Очень высокий уровень</t>
  </si>
  <si>
    <t>Большинство изменялись</t>
  </si>
  <si>
    <t>Менее 1</t>
  </si>
  <si>
    <t>Очень высокий</t>
  </si>
  <si>
    <t>Выокий</t>
  </si>
  <si>
    <t>Низкий</t>
  </si>
  <si>
    <t>Большинство хорошо определены</t>
  </si>
  <si>
    <t>Многие хорошо определены</t>
  </si>
  <si>
    <t>Некоторые хорошо определены</t>
  </si>
  <si>
    <t>Лишь немногие хорошо определены</t>
  </si>
  <si>
    <t>Большинстов хорошо известны</t>
  </si>
  <si>
    <t>Многие хорошо известны</t>
  </si>
  <si>
    <t>Многие неизвестны</t>
  </si>
  <si>
    <t>Зрелость</t>
  </si>
  <si>
    <t>Рост</t>
  </si>
  <si>
    <t>Выведение на рынок</t>
  </si>
  <si>
    <t>Исследование</t>
  </si>
  <si>
    <t>Большинство неизвестны</t>
  </si>
  <si>
    <t>Высокийуровень</t>
  </si>
  <si>
    <t>Управление программами</t>
  </si>
  <si>
    <t>Примечания, комментарии, доказательства компетентности (evidence)
(опционально; не обязательно)</t>
  </si>
  <si>
    <t xml:space="preserve">Соответствующие Элементы Компетентности (ЭК) </t>
  </si>
  <si>
    <t>Управление портфелями</t>
  </si>
  <si>
    <t>Проект / Программа по порядку ID (из заявки)</t>
  </si>
  <si>
    <t xml:space="preserve">Ясность выгод, целей, задач, требований, ожиданий и критериев успеха программы </t>
  </si>
  <si>
    <t xml:space="preserve">Вызовы в достижении выгод, целей, задач, требований, ожиданий и критериев успеха программы </t>
  </si>
  <si>
    <t xml:space="preserve">Конфликты целей, задач, требований, ожиданий и критериев успеха  в реализующихся проектах </t>
  </si>
  <si>
    <t xml:space="preserve">Стабильность (неизменность) предположений и ограничений  на уровне программы </t>
  </si>
  <si>
    <t xml:space="preserve">Наличие законодательных ограничений на роувне программы </t>
  </si>
  <si>
    <t xml:space="preserve">Ясность выгод на уровне программы </t>
  </si>
  <si>
    <t>Взаимозависимость выгод на уровне программы</t>
  </si>
  <si>
    <t>Число культурных и поведенческих изменений, входящих в содержание программы</t>
  </si>
  <si>
    <t>Масштаб стратегических изменений</t>
  </si>
  <si>
    <t>Очень маленький</t>
  </si>
  <si>
    <t>Маленький</t>
  </si>
  <si>
    <t>Большой</t>
  </si>
  <si>
    <t>Очень большой</t>
  </si>
  <si>
    <t>Глубина измнений в культуре</t>
  </si>
  <si>
    <t>Сложность одновременно выполняющихся проектов</t>
  </si>
  <si>
    <t>Очень небольшая</t>
  </si>
  <si>
    <t>Небольшая</t>
  </si>
  <si>
    <t>Большая</t>
  </si>
  <si>
    <t>Очень большая</t>
  </si>
  <si>
    <t>Совсем немного проектов сложные</t>
  </si>
  <si>
    <t>Некоторые проекты сложные</t>
  </si>
  <si>
    <t>Много сложных проектов</t>
  </si>
  <si>
    <t>Очень много сложных проектов</t>
  </si>
  <si>
    <t xml:space="preserve">Процент обязательных проектов в составе программы </t>
  </si>
  <si>
    <t xml:space="preserve">Процент проектов, зависящих от результатов других проектов, входящих в состав данной программы </t>
  </si>
  <si>
    <t>Доступность финансирования на уровне программы</t>
  </si>
  <si>
    <t>Доступность квалифицированного персонала в проектах, входящих в программу</t>
  </si>
  <si>
    <t>Доступность других ресурсов для выполнения проектов в программе</t>
  </si>
  <si>
    <t>Количество разных технических дисциплин на стыке в программе</t>
  </si>
  <si>
    <t xml:space="preserve">Масштаб проекта относительно других программ, выполняемых данной организацией </t>
  </si>
  <si>
    <t xml:space="preserve">Процент высоко рисковых проектов </t>
  </si>
  <si>
    <t xml:space="preserve">Процент рисков с высокой вероятностью на уровне программы </t>
  </si>
  <si>
    <t xml:space="preserve">Процент рисков на уровне программы с надежными проверенными мерами реагирования </t>
  </si>
  <si>
    <t xml:space="preserve">Процент резерва на управление рисками, использованный руководителем программы для осуществления мер реагирования на риски </t>
  </si>
  <si>
    <t xml:space="preserve">Интерфейсы программы со структурами организации </t>
  </si>
  <si>
    <t xml:space="preserve">Интерфейсы программы с отчетностью организации </t>
  </si>
  <si>
    <t xml:space="preserve">Интерфейсы программы с системами организации </t>
  </si>
  <si>
    <t xml:space="preserve">Интерфейсы программы с процессами принятия решений организации </t>
  </si>
  <si>
    <t xml:space="preserve">Утверждение запланированных потребностей и нужд программы </t>
  </si>
  <si>
    <t>Утверждение незапланированных потребностей и нужд программы</t>
  </si>
  <si>
    <t xml:space="preserve">Постоянная организация выполняет подобные программы успешно </t>
  </si>
  <si>
    <t xml:space="preserve">Влияние программы на постоянную операционную деятельность в организации </t>
  </si>
  <si>
    <t>Количество временных зон (часовых поясов) с активными заинтересованными сторонами</t>
  </si>
  <si>
    <t>Разброс временных зон (часовых поясов) с активными заинтересованными сторонами</t>
  </si>
  <si>
    <t xml:space="preserve">Процент персонала, занятого в программе на полную занятость </t>
  </si>
  <si>
    <t xml:space="preserve">Процент людей в команде управления программой, ранее работавших с руководителем проекта </t>
  </si>
  <si>
    <t>Среднее количество лет в данной роли для членов команды управления программой</t>
  </si>
  <si>
    <t>Уровень доверия среди членов команды управления программой</t>
  </si>
  <si>
    <t>Уровень навыков типичного члена команды, не относящегося к команде управления программой</t>
  </si>
  <si>
    <t xml:space="preserve">Процент проектов, требующих технических инноваций </t>
  </si>
  <si>
    <t>Полномочия и власть руководителя программы при координировании программы</t>
  </si>
  <si>
    <t>Полномочия и власть руководителя программы при продвижении программы</t>
  </si>
  <si>
    <t>Полномочия и власть руководителя программы при защите программы</t>
  </si>
  <si>
    <t>Утвержденная версия</t>
  </si>
  <si>
    <t>Дата</t>
  </si>
  <si>
    <t>Срок действия</t>
  </si>
  <si>
    <t>Настоящее время</t>
  </si>
  <si>
    <t xml:space="preserve">Version 1.0 </t>
  </si>
  <si>
    <t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t>
  </si>
  <si>
    <t xml:space="preserve">Итого среднее   </t>
  </si>
  <si>
    <t xml:space="preserve">Достаточно компетентен для заявляемого уровня?   </t>
  </si>
  <si>
    <t>Итоговое среднее значение для признания кандидата компетентным:</t>
  </si>
  <si>
    <t>Оценка Кандидата</t>
  </si>
  <si>
    <t>К</t>
  </si>
  <si>
    <t>Ас</t>
  </si>
  <si>
    <t>Примечания, комментарии, доказательства компетентности (evidence) (не обязательно; для использования асессором)</t>
  </si>
  <si>
    <t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t>
  </si>
  <si>
    <t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t>
  </si>
  <si>
    <t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t>
  </si>
  <si>
    <t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t>
  </si>
  <si>
    <t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t>
  </si>
  <si>
    <t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t>
  </si>
  <si>
    <t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t>
  </si>
  <si>
    <t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t>
  </si>
  <si>
    <t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t>
  </si>
  <si>
    <t>Ясность выгод, целей, задач, требований, ожиданий и критериев успеха портфеля</t>
  </si>
  <si>
    <t>Вызовы в достижении выгод, целей, задач, требований, ожиданий и критериев успеха портфеля</t>
  </si>
  <si>
    <t xml:space="preserve">Конфликты целей, задач, требований, ожиданий и критериев успеха  в реализующемся портфеле </t>
  </si>
  <si>
    <t xml:space="preserve">Количество прямо и косвенно связанных дисциплин для реализации порфтеля(например, IT, продажи, и.т.д..) </t>
  </si>
  <si>
    <t>Очень много</t>
  </si>
  <si>
    <t>Разнообразие критериев для отбора проетов / программ в портфель</t>
  </si>
  <si>
    <t>Очень небольшое</t>
  </si>
  <si>
    <t>Небольшое</t>
  </si>
  <si>
    <t>Большое</t>
  </si>
  <si>
    <t>Стабильность (неизменность) предположений и ограничений</t>
  </si>
  <si>
    <t xml:space="preserve">Количество проектов / программ в портфеле </t>
  </si>
  <si>
    <t>Внутри одного подразделения</t>
  </si>
  <si>
    <t>Внутри одной бизнес - единицы</t>
  </si>
  <si>
    <t>Много бизнес - единиц</t>
  </si>
  <si>
    <t>Вся организация</t>
  </si>
  <si>
    <t>Область, на которую распространяется портфель</t>
  </si>
  <si>
    <t>Процент обязательных к исполнению проектов в портфеле</t>
  </si>
  <si>
    <t>Уровень зрелости управленческих практик</t>
  </si>
  <si>
    <t>Высокий</t>
  </si>
  <si>
    <t xml:space="preserve">Очень низкий </t>
  </si>
  <si>
    <t xml:space="preserve">Уровень необходимости (потребности) в координации внутри проектов в портфеле </t>
  </si>
  <si>
    <t>Выслкий</t>
  </si>
  <si>
    <t>Доступность финансирования на уровне портфеля</t>
  </si>
  <si>
    <t>Доступность квалифицированного персонала в проектах, входящих в портфель</t>
  </si>
  <si>
    <t>Доступность других ресурсов для выполнения проектов в портфеле</t>
  </si>
  <si>
    <t>Количество разных технических дисциплин на стыке в портфеле</t>
  </si>
  <si>
    <t xml:space="preserve">Риск аппетит организации, владеющей портфелем </t>
  </si>
  <si>
    <t xml:space="preserve">Процент высоко рисковых проектов / программ </t>
  </si>
  <si>
    <t>Процент бюджета на управление высоко рисковыми проектами / программами</t>
  </si>
  <si>
    <t xml:space="preserve">Процент рисков с высокой степенью влияния на уровне программы </t>
  </si>
  <si>
    <t xml:space="preserve">Отношения руководителя портфеля с заинтересованными сторонами </t>
  </si>
  <si>
    <t xml:space="preserve">Отношения руководителя программы с заинтересованными сторонами </t>
  </si>
  <si>
    <t>Согласованность заинтересованных сторон в отношении определенных выгод программы</t>
  </si>
  <si>
    <t>Степень согласованности заинетерсованных сторон в отношении ожидаемых выгод</t>
  </si>
  <si>
    <t>Степень согласованности заинетерсованных сторон в отношении определенных и установленных выгод</t>
  </si>
  <si>
    <t xml:space="preserve">Интерфейсы портфеля с системами организации </t>
  </si>
  <si>
    <t xml:space="preserve">Интерфейсы портфеля со структурами организации </t>
  </si>
  <si>
    <t xml:space="preserve">Интерфейсы портфеля с отчетностью организации </t>
  </si>
  <si>
    <t xml:space="preserve">Интерфейсы портфеля с процессами принятия решений организации </t>
  </si>
  <si>
    <t>Отношения руководителя портфеля с ключевыми фигурами (например, с Финансовым директоров)</t>
  </si>
  <si>
    <t>Отношения руководителя портфеля с высшим руководством</t>
  </si>
  <si>
    <t xml:space="preserve">Процент персонала, занятого в портфеле на полную занятость </t>
  </si>
  <si>
    <t>Среднее количество лет в данной роли для членов команды управления портфелем</t>
  </si>
  <si>
    <t>Уровень доверия среди членов команды управления портфелем</t>
  </si>
  <si>
    <t xml:space="preserve">Процент проектов / программ, требующих технически инновационного подхода </t>
  </si>
  <si>
    <t>Полномочия и власть руководителя программы при продвижении портфеля</t>
  </si>
  <si>
    <t>Полномочия и власть руководителя программы при защите портфеля</t>
  </si>
  <si>
    <t xml:space="preserve">Степень поддержки высшим руководством процессов приоритизации 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</si>
  <si>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</si>
  <si>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r>
      <t xml:space="preserve">Процент рисков, которые можно было заранее предсказать </t>
    </r>
    <r>
      <rPr>
        <sz val="10"/>
        <rFont val="Arial"/>
        <family val="2"/>
        <charset val="204"/>
      </rPr>
      <t xml:space="preserve">(в отличие от непредсказуемых) </t>
    </r>
  </si>
  <si>
    <t>Лист автоматически посчитает среднее значение по каждому показателю сложности . Если Вы считаете, что средний показатель:
•  Некорректен, то введите Ваше значение в нижней строке обозначенной "Экспертное мнение".
•  Корректен, переходите к оценке следующего показателя сложности.</t>
  </si>
  <si>
    <t xml:space="preserve">Версия 1.0 </t>
  </si>
  <si>
    <t>Экспертное мнение:</t>
  </si>
  <si>
    <t>Мнее 50%</t>
  </si>
  <si>
    <t>Вам следует начать с листа "Детали" в том домене, на который Вы подаете заявку на сертификацию:
•  Детали для Проектов
•  Детали для Программ
•  Детали для Портфелей</t>
  </si>
  <si>
    <t>Вы должны представить оценку сложности по каждому проекту, программе или порфтелю, представленных Вами в перечне в форме заявки на сертификацию, включенных в Ваше Краткое резюме Отчета. Оценка сложности каждого пункта из Вашего Краткого резюме Отчета должна равняться или превышать значение, требуемое для данного уровня, на который Вы претендуете и подаете заявку.
Примечание: балл оценки сложности, указанный в Кратком резюме Отчета, должен совпадать с баллом оценки сложности в данной форме - Матрице Оценки Сложности, и должен быть достаточным, чтобы удовлетворять требованиям сложности для установления соответствия уровня кандидата при подаче заявки на сертификацию.</t>
  </si>
  <si>
    <t>Просмотрите каждый элемент каждого показателя сложности и его описание в баллах 1, 2, 3 и 4. Введите соответствующее значение в данном ряду по данному элементу показателя сложности. Если Вы не уверены, или данный элемент показателя сложности не применим, оставьте ячейку пустой.</t>
  </si>
  <si>
    <t>sovnet@sovnet.ru; evlasenko@sovnet.ru</t>
  </si>
  <si>
    <t>Контроль версий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</si>
</sst>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yyyy/mm/dd;@"/>
  </numFmts>
  <fonts count="3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0"/>
      <color theme="1"/>
      <name val="Cambria"/>
      <scheme val="minor"/>
    </font>
    <font>
      <sz val="12"/>
      <color theme="1"/>
      <name val="Cambria"/>
      <family val="2"/>
      <scheme val="minor"/>
    </font>
    <font>
      <u/>
      <sz val="12"/>
      <color theme="10"/>
      <name val="Cambria"/>
      <family val="2"/>
      <scheme val="minor"/>
    </font>
    <font>
      <sz val="10"/>
      <name val="Verdana"/>
    </font>
    <font>
      <sz val="10"/>
      <color theme="1"/>
      <name val="Arial"/>
    </font>
    <font>
      <sz val="9"/>
      <color theme="1"/>
      <name val="Arial"/>
    </font>
    <font>
      <sz val="10"/>
      <color theme="2"/>
      <name val="Arial"/>
    </font>
    <font>
      <sz val="11"/>
      <color theme="2"/>
      <name val="Arial"/>
    </font>
    <font>
      <sz val="9"/>
      <color theme="1"/>
      <name val="Cambria"/>
      <scheme val="minor"/>
    </font>
    <font>
      <b/>
      <i/>
      <sz val="14"/>
      <color theme="3"/>
      <name val="Arial"/>
    </font>
    <font>
      <b/>
      <sz val="8"/>
      <color theme="1"/>
      <name val="Calibri"/>
      <scheme val="major"/>
    </font>
    <font>
      <b/>
      <i/>
      <sz val="9"/>
      <color rgb="FFFF0000"/>
      <name val="Calibri"/>
      <scheme val="major"/>
    </font>
    <font>
      <sz val="10"/>
      <color theme="1"/>
      <name val="Times New Roman"/>
    </font>
    <font>
      <sz val="10"/>
      <name val="Arial"/>
    </font>
    <font>
      <sz val="10"/>
      <color rgb="FFFF0000"/>
      <name val="Arial"/>
    </font>
    <font>
      <sz val="11"/>
      <name val="Arial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u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3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5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12" fillId="0" borderId="0" xfId="27" applyFont="1" applyAlignment="1">
      <alignment horizontal="left" vertical="center"/>
    </xf>
    <xf numFmtId="0" fontId="12" fillId="0" borderId="0" xfId="27" applyFont="1" applyAlignment="1">
      <alignment wrapText="1"/>
    </xf>
    <xf numFmtId="0" fontId="2" fillId="0" borderId="0" xfId="1" applyAlignment="1">
      <alignment horizontal="center" vertical="center" wrapText="1"/>
    </xf>
    <xf numFmtId="0" fontId="9" fillId="0" borderId="0" xfId="8">
      <alignment horizontal="center" vertical="center"/>
    </xf>
    <xf numFmtId="0" fontId="16" fillId="0" borderId="0" xfId="45">
      <alignment horizontal="left" vertical="center"/>
    </xf>
    <xf numFmtId="0" fontId="16" fillId="0" borderId="0" xfId="45" applyAlignment="1">
      <alignment horizontal="center" vertical="center"/>
    </xf>
    <xf numFmtId="0" fontId="16" fillId="0" borderId="0" xfId="45" applyAlignment="1">
      <alignment horizontal="left" vertical="center" wrapText="1"/>
    </xf>
    <xf numFmtId="0" fontId="16" fillId="0" borderId="0" xfId="45" applyAlignment="1">
      <alignment horizontal="center" vertical="center" wrapText="1"/>
    </xf>
    <xf numFmtId="0" fontId="4" fillId="0" borderId="0" xfId="5" applyAlignment="1">
      <alignment horizontal="center" vertical="top"/>
    </xf>
    <xf numFmtId="0" fontId="16" fillId="0" borderId="0" xfId="45" applyAlignment="1">
      <alignment horizontal="center" vertical="top"/>
    </xf>
    <xf numFmtId="49" fontId="16" fillId="0" borderId="0" xfId="45" applyNumberFormat="1" applyAlignment="1">
      <alignment horizontal="center" vertical="center" wrapText="1"/>
    </xf>
    <xf numFmtId="0" fontId="9" fillId="0" borderId="0" xfId="8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Border="1">
      <alignment horizontal="left" vertical="center"/>
    </xf>
    <xf numFmtId="0" fontId="4" fillId="0" borderId="0" xfId="5" applyFill="1" applyBorder="1">
      <alignment vertical="center"/>
    </xf>
    <xf numFmtId="0" fontId="19" fillId="0" borderId="0" xfId="1" applyFont="1" applyFill="1" applyBorder="1" applyAlignment="1">
      <alignment horizontal="left" vertical="center" indent="1"/>
    </xf>
    <xf numFmtId="0" fontId="16" fillId="0" borderId="0" xfId="45" applyAlignment="1">
      <alignment horizontal="left" vertical="center" wrapText="1"/>
    </xf>
    <xf numFmtId="0" fontId="16" fillId="0" borderId="1" xfId="45" applyBorder="1" applyAlignment="1">
      <alignment horizontal="center" vertical="top"/>
    </xf>
    <xf numFmtId="0" fontId="16" fillId="0" borderId="1" xfId="45" applyBorder="1" applyAlignment="1">
      <alignment horizontal="left" vertical="center" wrapText="1"/>
    </xf>
    <xf numFmtId="49" fontId="17" fillId="0" borderId="1" xfId="45" applyNumberFormat="1" applyFont="1" applyBorder="1" applyAlignment="1">
      <alignment horizontal="center" vertical="center" wrapText="1"/>
    </xf>
    <xf numFmtId="0" fontId="16" fillId="0" borderId="1" xfId="45" applyBorder="1">
      <alignment horizontal="left" vertical="center"/>
    </xf>
    <xf numFmtId="0" fontId="16" fillId="4" borderId="1" xfId="45" applyFill="1" applyBorder="1" applyAlignment="1">
      <alignment horizontal="center" vertical="center"/>
    </xf>
    <xf numFmtId="0" fontId="16" fillId="0" borderId="0" xfId="45" applyAlignment="1">
      <alignment horizontal="left" vertical="center"/>
    </xf>
    <xf numFmtId="1" fontId="9" fillId="0" borderId="1" xfId="8" applyNumberFormat="1" applyBorder="1" applyAlignment="1">
      <alignment horizontal="center" vertical="center"/>
    </xf>
    <xf numFmtId="49" fontId="16" fillId="0" borderId="1" xfId="45" applyNumberFormat="1" applyBorder="1" applyAlignment="1">
      <alignment horizontal="center" vertical="center" wrapText="1"/>
    </xf>
    <xf numFmtId="0" fontId="16" fillId="0" borderId="1" xfId="45" applyBorder="1" applyAlignment="1">
      <alignment vertical="center" wrapText="1"/>
    </xf>
    <xf numFmtId="0" fontId="9" fillId="2" borderId="1" xfId="8" applyFill="1" applyBorder="1" applyAlignment="1">
      <alignment horizontal="center" vertical="center"/>
    </xf>
    <xf numFmtId="0" fontId="16" fillId="0" borderId="0" xfId="45" applyAlignment="1">
      <alignment horizontal="right" vertical="center"/>
    </xf>
    <xf numFmtId="1" fontId="16" fillId="0" borderId="0" xfId="45" applyNumberFormat="1" applyAlignment="1">
      <alignment horizontal="center" vertical="center"/>
    </xf>
    <xf numFmtId="0" fontId="16" fillId="0" borderId="0" xfId="45" applyAlignment="1">
      <alignment horizontal="left" vertical="top"/>
    </xf>
    <xf numFmtId="0" fontId="16" fillId="0" borderId="1" xfId="45" applyFill="1" applyBorder="1" applyAlignment="1">
      <alignment horizontal="center" vertical="center"/>
    </xf>
    <xf numFmtId="0" fontId="21" fillId="0" borderId="0" xfId="6" applyFont="1">
      <alignment vertical="center"/>
    </xf>
    <xf numFmtId="164" fontId="16" fillId="0" borderId="0" xfId="45" applyNumberFormat="1" applyAlignment="1">
      <alignment horizontal="center" vertical="center"/>
    </xf>
    <xf numFmtId="0" fontId="9" fillId="2" borderId="1" xfId="8" applyFill="1" applyBorder="1" applyAlignment="1">
      <alignment horizontal="center" vertical="center" wrapText="1"/>
    </xf>
    <xf numFmtId="0" fontId="9" fillId="2" borderId="1" xfId="8" applyFill="1" applyBorder="1" applyAlignment="1">
      <alignment horizontal="center" vertical="center"/>
    </xf>
    <xf numFmtId="0" fontId="2" fillId="0" borderId="0" xfId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center" vertical="center"/>
    </xf>
    <xf numFmtId="0" fontId="9" fillId="0" borderId="0" xfId="8" applyAlignment="1">
      <alignment horizontal="left"/>
    </xf>
    <xf numFmtId="0" fontId="22" fillId="0" borderId="13" xfId="27" applyFont="1" applyFill="1" applyBorder="1" applyAlignment="1" applyProtection="1">
      <alignment horizontal="center" vertical="center"/>
    </xf>
    <xf numFmtId="0" fontId="22" fillId="0" borderId="0" xfId="27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/>
      <protection locked="0"/>
    </xf>
    <xf numFmtId="0" fontId="4" fillId="0" borderId="6" xfId="5" applyBorder="1">
      <alignment vertical="center"/>
    </xf>
    <xf numFmtId="0" fontId="23" fillId="0" borderId="0" xfId="27" applyFont="1" applyBorder="1" applyAlignment="1" applyProtection="1">
      <alignment horizontal="right" vertical="center"/>
    </xf>
    <xf numFmtId="0" fontId="16" fillId="0" borderId="0" xfId="45" applyBorder="1">
      <alignment horizontal="left" vertical="center"/>
    </xf>
    <xf numFmtId="0" fontId="16" fillId="0" borderId="0" xfId="45" applyBorder="1" applyAlignment="1">
      <alignment horizontal="left" vertical="center"/>
    </xf>
    <xf numFmtId="0" fontId="24" fillId="0" borderId="0" xfId="0" applyFont="1" applyAlignment="1">
      <alignment vertical="center" wrapText="1"/>
    </xf>
    <xf numFmtId="0" fontId="9" fillId="0" borderId="0" xfId="8" applyFill="1" applyBorder="1" applyAlignment="1">
      <alignment horizontal="center" vertical="center"/>
    </xf>
    <xf numFmtId="0" fontId="18" fillId="3" borderId="1" xfId="45" applyFont="1" applyFill="1" applyBorder="1" applyAlignment="1" applyProtection="1">
      <alignment horizontal="center" vertical="center"/>
      <protection locked="0"/>
    </xf>
    <xf numFmtId="0" fontId="25" fillId="0" borderId="1" xfId="45" applyFont="1" applyFill="1" applyBorder="1" applyAlignment="1">
      <alignment horizontal="center" vertical="center"/>
    </xf>
    <xf numFmtId="0" fontId="26" fillId="3" borderId="1" xfId="45" applyFont="1" applyFill="1" applyBorder="1" applyAlignment="1" applyProtection="1">
      <alignment horizontal="center" vertical="center"/>
      <protection locked="0"/>
    </xf>
    <xf numFmtId="0" fontId="19" fillId="0" borderId="1" xfId="1" applyFont="1" applyFill="1" applyBorder="1" applyAlignment="1" applyProtection="1">
      <alignment horizontal="center" vertical="center"/>
    </xf>
    <xf numFmtId="0" fontId="4" fillId="0" borderId="6" xfId="5" applyFill="1" applyBorder="1" applyProtection="1">
      <alignment vertical="center"/>
    </xf>
    <xf numFmtId="0" fontId="19" fillId="0" borderId="2" xfId="1" applyFont="1" applyFill="1" applyBorder="1" applyAlignment="1" applyProtection="1">
      <alignment horizontal="center" vertical="center"/>
    </xf>
    <xf numFmtId="0" fontId="19" fillId="0" borderId="12" xfId="27" applyFont="1" applyFill="1" applyBorder="1" applyAlignment="1" applyProtection="1">
      <alignment vertical="center"/>
    </xf>
    <xf numFmtId="0" fontId="19" fillId="0" borderId="3" xfId="27" applyFont="1" applyFill="1" applyBorder="1" applyAlignment="1" applyProtection="1">
      <alignment vertical="center"/>
    </xf>
    <xf numFmtId="0" fontId="2" fillId="0" borderId="0" xfId="1" applyFill="1" applyBorder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center" vertical="center"/>
    </xf>
    <xf numFmtId="0" fontId="2" fillId="0" borderId="0" xfId="1" applyFill="1" applyBorder="1" applyProtection="1">
      <alignment horizontal="left" vertical="center"/>
    </xf>
    <xf numFmtId="0" fontId="4" fillId="0" borderId="0" xfId="5" applyFill="1" applyBorder="1" applyProtection="1">
      <alignment vertical="center"/>
    </xf>
    <xf numFmtId="0" fontId="25" fillId="0" borderId="1" xfId="45" applyFont="1" applyFill="1" applyBorder="1" applyAlignment="1">
      <alignment horizontal="left" vertical="center" wrapText="1"/>
    </xf>
    <xf numFmtId="0" fontId="16" fillId="0" borderId="0" xfId="45" applyAlignment="1" applyProtection="1">
      <alignment horizontal="center" vertical="center"/>
    </xf>
    <xf numFmtId="0" fontId="9" fillId="0" borderId="0" xfId="8" applyFill="1" applyBorder="1" applyAlignment="1" applyProtection="1">
      <alignment horizontal="left" vertical="center"/>
    </xf>
    <xf numFmtId="0" fontId="16" fillId="0" borderId="0" xfId="45" applyProtection="1">
      <alignment horizontal="left" vertical="center"/>
    </xf>
    <xf numFmtId="0" fontId="9" fillId="0" borderId="0" xfId="8" applyFill="1" applyBorder="1" applyAlignment="1" applyProtection="1">
      <alignment horizontal="left"/>
    </xf>
    <xf numFmtId="165" fontId="19" fillId="0" borderId="0" xfId="1" applyNumberFormat="1" applyFont="1" applyFill="1" applyBorder="1" applyProtection="1">
      <alignment horizontal="left" vertical="center"/>
    </xf>
    <xf numFmtId="0" fontId="9" fillId="0" borderId="0" xfId="8" applyAlignment="1" applyProtection="1">
      <alignment horizontal="left"/>
    </xf>
    <xf numFmtId="0" fontId="2" fillId="0" borderId="0" xfId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left" vertical="center" indent="1"/>
    </xf>
    <xf numFmtId="0" fontId="4" fillId="0" borderId="0" xfId="5" applyProtection="1">
      <alignment vertical="center"/>
    </xf>
    <xf numFmtId="0" fontId="19" fillId="0" borderId="12" xfId="1" applyFont="1" applyFill="1" applyBorder="1" applyAlignment="1" applyProtection="1">
      <alignment horizontal="center" vertical="center"/>
    </xf>
    <xf numFmtId="0" fontId="18" fillId="3" borderId="1" xfId="45" applyFont="1" applyFill="1" applyBorder="1" applyProtection="1">
      <alignment horizontal="left" vertical="center"/>
      <protection locked="0"/>
    </xf>
    <xf numFmtId="0" fontId="18" fillId="3" borderId="1" xfId="45" applyFont="1" applyFill="1" applyBorder="1" applyAlignment="1" applyProtection="1">
      <alignment horizontal="left" vertical="center"/>
      <protection locked="0"/>
    </xf>
    <xf numFmtId="0" fontId="9" fillId="2" borderId="1" xfId="8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horizontal="center" vertical="center"/>
    </xf>
    <xf numFmtId="0" fontId="4" fillId="0" borderId="6" xfId="5" applyFont="1" applyFill="1" applyBorder="1" applyProtection="1">
      <alignment vertical="center"/>
    </xf>
    <xf numFmtId="0" fontId="18" fillId="3" borderId="4" xfId="45" applyFont="1" applyFill="1" applyBorder="1" applyAlignment="1" applyProtection="1">
      <alignment horizontal="center" vertical="center"/>
      <protection locked="0"/>
    </xf>
    <xf numFmtId="0" fontId="9" fillId="0" borderId="12" xfId="8" applyFill="1" applyBorder="1" applyAlignment="1">
      <alignment horizontal="center" vertical="center" wrapText="1"/>
    </xf>
    <xf numFmtId="0" fontId="16" fillId="3" borderId="1" xfId="45" applyFill="1" applyBorder="1" applyProtection="1">
      <alignment horizontal="left" vertical="center"/>
      <protection locked="0"/>
    </xf>
    <xf numFmtId="0" fontId="18" fillId="0" borderId="0" xfId="45" applyFont="1" applyFill="1" applyBorder="1" applyAlignment="1" applyProtection="1">
      <alignment horizontal="left" vertical="center"/>
      <protection locked="0"/>
    </xf>
    <xf numFmtId="0" fontId="2" fillId="0" borderId="0" xfId="1" applyAlignment="1">
      <alignment horizontal="center" vertical="center"/>
    </xf>
    <xf numFmtId="0" fontId="9" fillId="0" borderId="7" xfId="8" applyBorder="1" applyAlignment="1">
      <alignment horizontal="left" vertical="center" wrapText="1"/>
    </xf>
    <xf numFmtId="49" fontId="28" fillId="0" borderId="1" xfId="45" applyNumberFormat="1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12" fillId="0" borderId="0" xfId="27" applyFont="1" applyAlignment="1"/>
    <xf numFmtId="0" fontId="20" fillId="0" borderId="0" xfId="27" applyFont="1" applyAlignment="1"/>
    <xf numFmtId="0" fontId="2" fillId="0" borderId="0" xfId="1">
      <alignment horizontal="left" vertical="center"/>
    </xf>
    <xf numFmtId="0" fontId="31" fillId="2" borderId="1" xfId="8" applyFont="1" applyFill="1" applyBorder="1" applyAlignment="1">
      <alignment horizontal="center" vertical="center"/>
    </xf>
    <xf numFmtId="0" fontId="29" fillId="0" borderId="1" xfId="45" applyFont="1" applyBorder="1" applyAlignment="1">
      <alignment horizontal="left" vertical="center" wrapText="1"/>
    </xf>
    <xf numFmtId="0" fontId="31" fillId="0" borderId="0" xfId="8" applyFont="1">
      <alignment horizontal="center" vertical="center"/>
    </xf>
    <xf numFmtId="0" fontId="29" fillId="0" borderId="0" xfId="45" applyFont="1" applyAlignment="1">
      <alignment horizontal="right" vertical="center"/>
    </xf>
    <xf numFmtId="0" fontId="31" fillId="0" borderId="0" xfId="8" applyFont="1" applyAlignment="1">
      <alignment horizontal="right" vertical="center"/>
    </xf>
    <xf numFmtId="49" fontId="29" fillId="0" borderId="1" xfId="45" applyNumberFormat="1" applyFont="1" applyBorder="1" applyAlignment="1">
      <alignment horizontal="center" vertical="center" wrapText="1"/>
    </xf>
    <xf numFmtId="0" fontId="32" fillId="0" borderId="0" xfId="5" applyFont="1">
      <alignment vertical="center"/>
    </xf>
    <xf numFmtId="0" fontId="29" fillId="0" borderId="1" xfId="45" applyFont="1" applyBorder="1" applyAlignment="1">
      <alignment vertical="center" wrapText="1"/>
    </xf>
    <xf numFmtId="0" fontId="29" fillId="0" borderId="1" xfId="45" applyFont="1" applyFill="1" applyBorder="1" applyAlignment="1">
      <alignment horizontal="left" vertical="center" wrapText="1"/>
    </xf>
    <xf numFmtId="0" fontId="34" fillId="0" borderId="0" xfId="6" applyFont="1">
      <alignment vertical="center"/>
    </xf>
    <xf numFmtId="0" fontId="31" fillId="0" borderId="0" xfId="8" applyFont="1" applyFill="1" applyBorder="1" applyAlignment="1" applyProtection="1">
      <alignment horizontal="left" vertical="center"/>
    </xf>
    <xf numFmtId="0" fontId="31" fillId="0" borderId="0" xfId="8" applyFont="1" applyAlignment="1" applyProtection="1">
      <alignment horizontal="left"/>
    </xf>
    <xf numFmtId="0" fontId="35" fillId="0" borderId="0" xfId="1" applyFont="1" applyAlignment="1">
      <alignment horizontal="right" vertical="center"/>
    </xf>
    <xf numFmtId="0" fontId="35" fillId="0" borderId="0" xfId="1" applyFont="1" applyAlignment="1">
      <alignment horizontal="left" vertical="center"/>
    </xf>
    <xf numFmtId="0" fontId="2" fillId="0" borderId="0" xfId="1" applyNumberFormat="1" applyAlignment="1">
      <alignment horizontal="center" vertical="center" wrapText="1"/>
    </xf>
    <xf numFmtId="0" fontId="37" fillId="6" borderId="10" xfId="331" applyFont="1" applyFill="1" applyBorder="1" applyAlignment="1">
      <alignment horizontal="left" vertical="center" wrapText="1"/>
    </xf>
    <xf numFmtId="0" fontId="37" fillId="6" borderId="11" xfId="331" applyFont="1" applyFill="1" applyBorder="1" applyAlignment="1">
      <alignment horizontal="left" vertical="center" wrapText="1"/>
    </xf>
    <xf numFmtId="0" fontId="16" fillId="0" borderId="8" xfId="45" applyBorder="1" applyAlignment="1">
      <alignment horizontal="left" vertical="center" wrapText="1"/>
    </xf>
    <xf numFmtId="0" fontId="16" fillId="0" borderId="9" xfId="45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9" fillId="0" borderId="13" xfId="45" applyFont="1" applyBorder="1" applyAlignment="1">
      <alignment horizontal="left" vertical="center" wrapText="1"/>
    </xf>
    <xf numFmtId="0" fontId="29" fillId="0" borderId="14" xfId="45" applyFont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left" vertical="center" wrapText="1"/>
    </xf>
    <xf numFmtId="0" fontId="29" fillId="0" borderId="11" xfId="45" applyFont="1" applyFill="1" applyBorder="1" applyAlignment="1">
      <alignment horizontal="left" vertical="center" wrapText="1"/>
    </xf>
    <xf numFmtId="0" fontId="16" fillId="0" borderId="2" xfId="45" applyBorder="1" applyAlignment="1">
      <alignment horizontal="left" vertical="center" wrapText="1"/>
    </xf>
    <xf numFmtId="0" fontId="16" fillId="0" borderId="4" xfId="45" applyBorder="1" applyAlignment="1">
      <alignment horizontal="left" vertical="center" wrapText="1"/>
    </xf>
    <xf numFmtId="0" fontId="29" fillId="0" borderId="8" xfId="45" applyFont="1" applyBorder="1" applyAlignment="1">
      <alignment horizontal="left" vertical="center" wrapText="1"/>
    </xf>
    <xf numFmtId="0" fontId="29" fillId="0" borderId="9" xfId="45" applyFont="1" applyBorder="1" applyAlignment="1">
      <alignment horizontal="left" vertical="center" wrapText="1"/>
    </xf>
    <xf numFmtId="0" fontId="16" fillId="0" borderId="10" xfId="45" applyBorder="1" applyAlignment="1">
      <alignment horizontal="left" vertical="center" wrapText="1"/>
    </xf>
    <xf numFmtId="0" fontId="16" fillId="0" borderId="11" xfId="45" applyBorder="1" applyAlignment="1">
      <alignment horizontal="left" vertical="center" wrapText="1"/>
    </xf>
    <xf numFmtId="0" fontId="30" fillId="0" borderId="2" xfId="45" applyFont="1" applyBorder="1" applyAlignment="1">
      <alignment horizontal="left" vertical="center" wrapText="1"/>
    </xf>
    <xf numFmtId="0" fontId="30" fillId="0" borderId="4" xfId="45" applyFont="1" applyBorder="1" applyAlignment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2" borderId="5" xfId="8" applyFill="1" applyBorder="1" applyAlignment="1">
      <alignment horizontal="center" vertical="center"/>
    </xf>
    <xf numFmtId="0" fontId="9" fillId="2" borderId="7" xfId="8" applyFill="1" applyBorder="1" applyAlignment="1">
      <alignment horizontal="center" vertical="center"/>
    </xf>
    <xf numFmtId="0" fontId="9" fillId="2" borderId="8" xfId="8" applyFill="1" applyBorder="1" applyAlignment="1">
      <alignment horizontal="center" vertical="center"/>
    </xf>
    <xf numFmtId="0" fontId="9" fillId="2" borderId="10" xfId="8" applyFill="1" applyBorder="1" applyAlignment="1">
      <alignment horizontal="center" vertical="center"/>
    </xf>
    <xf numFmtId="0" fontId="31" fillId="2" borderId="1" xfId="8" applyFont="1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31" fillId="2" borderId="5" xfId="8" applyFont="1" applyFill="1" applyBorder="1" applyAlignment="1">
      <alignment horizontal="left" vertical="center" wrapText="1"/>
    </xf>
    <xf numFmtId="0" fontId="9" fillId="2" borderId="7" xfId="8" applyFill="1" applyBorder="1" applyAlignment="1">
      <alignment horizontal="left" vertical="center" wrapText="1"/>
    </xf>
    <xf numFmtId="0" fontId="19" fillId="3" borderId="2" xfId="1" applyFont="1" applyFill="1" applyBorder="1" applyProtection="1">
      <alignment horizontal="left" vertical="center"/>
      <protection locked="0"/>
    </xf>
    <xf numFmtId="0" fontId="19" fillId="3" borderId="3" xfId="1" applyFont="1" applyFill="1" applyBorder="1" applyProtection="1">
      <alignment horizontal="left" vertical="center"/>
      <protection locked="0"/>
    </xf>
    <xf numFmtId="0" fontId="19" fillId="3" borderId="4" xfId="1" applyFont="1" applyFill="1" applyBorder="1" applyProtection="1">
      <alignment horizontal="left" vertical="center"/>
      <protection locked="0"/>
    </xf>
    <xf numFmtId="166" fontId="19" fillId="3" borderId="2" xfId="1" applyNumberFormat="1" applyFont="1" applyFill="1" applyBorder="1" applyProtection="1">
      <alignment horizontal="left" vertical="center"/>
      <protection locked="0"/>
    </xf>
    <xf numFmtId="166" fontId="19" fillId="3" borderId="3" xfId="1" applyNumberFormat="1" applyFont="1" applyFill="1" applyBorder="1" applyProtection="1">
      <alignment horizontal="left" vertical="center"/>
      <protection locked="0"/>
    </xf>
    <xf numFmtId="166" fontId="19" fillId="3" borderId="4" xfId="1" applyNumberFormat="1" applyFont="1" applyFill="1" applyBorder="1" applyProtection="1">
      <alignment horizontal="left" vertical="center"/>
      <protection locked="0"/>
    </xf>
    <xf numFmtId="0" fontId="19" fillId="3" borderId="2" xfId="27" applyFont="1" applyFill="1" applyBorder="1" applyAlignment="1" applyProtection="1">
      <alignment horizontal="left" vertical="center"/>
      <protection locked="0"/>
    </xf>
    <xf numFmtId="0" fontId="19" fillId="3" borderId="3" xfId="27" applyFont="1" applyFill="1" applyBorder="1" applyAlignment="1" applyProtection="1">
      <alignment horizontal="left" vertical="center"/>
      <protection locked="0"/>
    </xf>
    <xf numFmtId="0" fontId="19" fillId="3" borderId="4" xfId="27" applyFont="1" applyFill="1" applyBorder="1" applyAlignment="1" applyProtection="1">
      <alignment horizontal="left" vertical="center"/>
      <protection locked="0"/>
    </xf>
    <xf numFmtId="0" fontId="9" fillId="5" borderId="2" xfId="8" applyFill="1" applyBorder="1">
      <alignment horizontal="center" vertical="center"/>
    </xf>
    <xf numFmtId="0" fontId="9" fillId="5" borderId="3" xfId="8" applyFill="1" applyBorder="1">
      <alignment horizontal="center" vertical="center"/>
    </xf>
    <xf numFmtId="0" fontId="9" fillId="5" borderId="4" xfId="8" applyFill="1" applyBorder="1">
      <alignment horizontal="center" vertical="center"/>
    </xf>
    <xf numFmtId="165" fontId="19" fillId="3" borderId="2" xfId="1" applyNumberFormat="1" applyFont="1" applyFill="1" applyBorder="1" applyAlignment="1" applyProtection="1">
      <alignment horizontal="center" vertical="center"/>
      <protection locked="0"/>
    </xf>
    <xf numFmtId="165" fontId="19" fillId="3" borderId="3" xfId="1" applyNumberFormat="1" applyFont="1" applyFill="1" applyBorder="1" applyAlignment="1" applyProtection="1">
      <alignment horizontal="center" vertical="center"/>
      <protection locked="0"/>
    </xf>
    <xf numFmtId="165" fontId="19" fillId="3" borderId="4" xfId="1" applyNumberFormat="1" applyFont="1" applyFill="1" applyBorder="1" applyAlignment="1" applyProtection="1">
      <alignment horizontal="center" vertical="center"/>
      <protection locked="0"/>
    </xf>
    <xf numFmtId="0" fontId="31" fillId="2" borderId="5" xfId="8" applyFont="1" applyFill="1" applyBorder="1" applyAlignment="1">
      <alignment horizontal="center" vertical="center"/>
    </xf>
    <xf numFmtId="0" fontId="31" fillId="5" borderId="2" xfId="8" applyFont="1" applyFill="1" applyBorder="1">
      <alignment horizontal="center" vertical="center"/>
    </xf>
    <xf numFmtId="0" fontId="9" fillId="2" borderId="2" xfId="8" applyFill="1" applyBorder="1" applyAlignment="1">
      <alignment horizontal="center" vertical="center"/>
    </xf>
    <xf numFmtId="0" fontId="9" fillId="2" borderId="4" xfId="8" applyFill="1" applyBorder="1" applyAlignment="1">
      <alignment horizontal="center" vertical="center"/>
    </xf>
    <xf numFmtId="0" fontId="25" fillId="0" borderId="12" xfId="45" applyFont="1" applyFill="1" applyBorder="1" applyProtection="1">
      <alignment horizontal="left" vertical="center"/>
    </xf>
    <xf numFmtId="166" fontId="16" fillId="0" borderId="0" xfId="45" applyNumberFormat="1" applyAlignment="1" applyProtection="1">
      <alignment horizontal="center" vertical="center"/>
    </xf>
    <xf numFmtId="0" fontId="18" fillId="3" borderId="2" xfId="45" applyFont="1" applyFill="1" applyBorder="1" applyProtection="1">
      <alignment horizontal="left" vertical="center"/>
      <protection locked="0"/>
    </xf>
    <xf numFmtId="0" fontId="18" fillId="3" borderId="3" xfId="45" applyFont="1" applyFill="1" applyBorder="1" applyProtection="1">
      <alignment horizontal="left" vertical="center"/>
      <protection locked="0"/>
    </xf>
    <xf numFmtId="0" fontId="18" fillId="3" borderId="4" xfId="45" applyFont="1" applyFill="1" applyBorder="1" applyProtection="1">
      <alignment horizontal="left" vertical="center"/>
      <protection locked="0"/>
    </xf>
    <xf numFmtId="165" fontId="18" fillId="3" borderId="2" xfId="45" applyNumberFormat="1" applyFont="1" applyFill="1" applyBorder="1" applyAlignment="1" applyProtection="1">
      <alignment horizontal="center" vertical="center"/>
      <protection locked="0"/>
    </xf>
    <xf numFmtId="165" fontId="18" fillId="3" borderId="3" xfId="45" applyNumberFormat="1" applyFont="1" applyFill="1" applyBorder="1" applyAlignment="1" applyProtection="1">
      <alignment horizontal="center" vertical="center"/>
      <protection locked="0"/>
    </xf>
    <xf numFmtId="165" fontId="18" fillId="3" borderId="4" xfId="45" applyNumberFormat="1" applyFont="1" applyFill="1" applyBorder="1" applyAlignment="1" applyProtection="1">
      <alignment horizontal="center" vertical="center"/>
      <protection locked="0"/>
    </xf>
    <xf numFmtId="0" fontId="27" fillId="0" borderId="2" xfId="27" applyFont="1" applyFill="1" applyBorder="1" applyAlignment="1" applyProtection="1">
      <alignment horizontal="left" vertical="center"/>
    </xf>
    <xf numFmtId="0" fontId="27" fillId="0" borderId="3" xfId="27" applyFont="1" applyFill="1" applyBorder="1" applyAlignment="1" applyProtection="1">
      <alignment horizontal="left" vertical="center"/>
    </xf>
    <xf numFmtId="0" fontId="27" fillId="0" borderId="4" xfId="27" applyFont="1" applyFill="1" applyBorder="1" applyAlignment="1" applyProtection="1">
      <alignment horizontal="left" vertical="center"/>
    </xf>
    <xf numFmtId="0" fontId="9" fillId="2" borderId="6" xfId="8" applyFill="1" applyBorder="1" applyAlignment="1">
      <alignment horizontal="center" vertical="center"/>
    </xf>
    <xf numFmtId="0" fontId="31" fillId="2" borderId="8" xfId="8" applyFont="1" applyFill="1" applyBorder="1" applyAlignment="1">
      <alignment horizontal="center" vertical="center"/>
    </xf>
    <xf numFmtId="0" fontId="9" fillId="2" borderId="13" xfId="8" applyFill="1" applyBorder="1" applyAlignment="1">
      <alignment horizontal="center" vertical="center"/>
    </xf>
    <xf numFmtId="0" fontId="25" fillId="0" borderId="0" xfId="45" applyFont="1" applyFill="1" applyBorder="1" applyProtection="1">
      <alignment horizontal="left" vertical="center"/>
    </xf>
    <xf numFmtId="165" fontId="16" fillId="0" borderId="0" xfId="45" applyNumberFormat="1" applyAlignment="1" applyProtection="1">
      <alignment horizontal="center" vertical="center"/>
    </xf>
    <xf numFmtId="0" fontId="19" fillId="0" borderId="2" xfId="27" applyFont="1" applyFill="1" applyBorder="1" applyAlignment="1" applyProtection="1">
      <alignment horizontal="left" vertical="center"/>
    </xf>
    <xf numFmtId="0" fontId="19" fillId="0" borderId="3" xfId="27" applyFont="1" applyFill="1" applyBorder="1" applyAlignment="1" applyProtection="1">
      <alignment horizontal="left" vertical="center"/>
    </xf>
    <xf numFmtId="0" fontId="19" fillId="0" borderId="4" xfId="27" applyFont="1" applyFill="1" applyBorder="1" applyAlignment="1" applyProtection="1">
      <alignment horizontal="left" vertical="center"/>
    </xf>
    <xf numFmtId="0" fontId="18" fillId="3" borderId="2" xfId="45" applyFont="1" applyFill="1" applyBorder="1" applyAlignment="1" applyProtection="1">
      <alignment horizontal="left" vertical="center"/>
      <protection locked="0"/>
    </xf>
    <xf numFmtId="0" fontId="18" fillId="3" borderId="3" xfId="45" applyFont="1" applyFill="1" applyBorder="1" applyAlignment="1" applyProtection="1">
      <alignment horizontal="left" vertical="center"/>
      <protection locked="0"/>
    </xf>
    <xf numFmtId="0" fontId="18" fillId="3" borderId="4" xfId="45" applyFont="1" applyFill="1" applyBorder="1" applyAlignment="1" applyProtection="1">
      <alignment horizontal="left" vertical="center"/>
      <protection locked="0"/>
    </xf>
    <xf numFmtId="166" fontId="2" fillId="0" borderId="0" xfId="1" applyNumberFormat="1">
      <alignment horizontal="left" vertical="center"/>
    </xf>
    <xf numFmtId="0" fontId="2" fillId="0" borderId="0" xfId="1">
      <alignment horizontal="left" vertical="center"/>
    </xf>
    <xf numFmtId="0" fontId="9" fillId="2" borderId="1" xfId="8" applyFill="1" applyBorder="1">
      <alignment horizontal="center" vertical="center"/>
    </xf>
    <xf numFmtId="0" fontId="31" fillId="2" borderId="5" xfId="8" applyFont="1" applyFill="1" applyBorder="1" applyAlignment="1">
      <alignment horizontal="center" vertical="center" wrapText="1"/>
    </xf>
    <xf numFmtId="0" fontId="9" fillId="2" borderId="7" xfId="8" applyFill="1" applyBorder="1" applyAlignment="1">
      <alignment horizontal="center" vertical="center" wrapText="1"/>
    </xf>
    <xf numFmtId="0" fontId="16" fillId="4" borderId="1" xfId="45" applyFont="1" applyFill="1" applyBorder="1" applyAlignment="1">
      <alignment horizontal="left" vertical="center" wrapText="1"/>
    </xf>
    <xf numFmtId="0" fontId="8" fillId="0" borderId="0" xfId="4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31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0" fontId="33" fillId="0" borderId="1" xfId="1" applyFont="1" applyBorder="1" applyAlignment="1">
      <alignment horizontal="center" vertical="center"/>
    </xf>
    <xf numFmtId="14" fontId="33" fillId="0" borderId="2" xfId="1" applyNumberFormat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33" fillId="0" borderId="2" xfId="1" applyFont="1" applyBorder="1" applyAlignment="1">
      <alignment horizontal="center" vertical="center"/>
    </xf>
  </cellXfs>
  <cellStyles count="332">
    <cellStyle name="Hyperlink 2" xfId="28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45" xr:uid="{00000000-0005-0000-0000-000007000000}"/>
    <cellStyle name="Normal 2" xfId="29" xr:uid="{00000000-0005-0000-0000-000008000000}"/>
    <cellStyle name="Normal 2 2" xfId="27" xr:uid="{00000000-0005-0000-0000-000009000000}"/>
    <cellStyle name="Normal 3" xfId="30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</cellStyles>
  <dxfs count="5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</xdr:colOff>
      <xdr:row>1</xdr:row>
      <xdr:rowOff>101600</xdr:rowOff>
    </xdr:from>
    <xdr:to>
      <xdr:col>1</xdr:col>
      <xdr:colOff>759460</xdr:colOff>
      <xdr:row>1</xdr:row>
      <xdr:rowOff>788670</xdr:rowOff>
    </xdr:to>
    <xdr:pic>
      <xdr:nvPicPr>
        <xdr:cNvPr id="3" name="Picture 2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20" y="264160"/>
          <a:ext cx="7493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11616</xdr:colOff>
      <xdr:row>1</xdr:row>
      <xdr:rowOff>34847</xdr:rowOff>
    </xdr:from>
    <xdr:to>
      <xdr:col>4</xdr:col>
      <xdr:colOff>15612</xdr:colOff>
      <xdr:row>1</xdr:row>
      <xdr:rowOff>853672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488" y="220701"/>
          <a:ext cx="871189" cy="81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355600</xdr:colOff>
      <xdr:row>0</xdr:row>
      <xdr:rowOff>203200</xdr:rowOff>
    </xdr:from>
    <xdr:to>
      <xdr:col>1</xdr:col>
      <xdr:colOff>360680</xdr:colOff>
      <xdr:row>0</xdr:row>
      <xdr:rowOff>898525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361950</xdr:colOff>
      <xdr:row>0</xdr:row>
      <xdr:rowOff>76200</xdr:rowOff>
    </xdr:from>
    <xdr:to>
      <xdr:col>6</xdr:col>
      <xdr:colOff>590550</xdr:colOff>
      <xdr:row>0</xdr:row>
      <xdr:rowOff>1082040</xdr:rowOff>
    </xdr:to>
    <xdr:pic>
      <xdr:nvPicPr>
        <xdr:cNvPr id="3" name="Рисунок 2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76200"/>
          <a:ext cx="9810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VNET-CERT@sovnet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2:E31"/>
  <sheetViews>
    <sheetView showGridLines="0" zoomScale="82" zoomScaleNormal="82" zoomScalePageLayoutView="125" workbookViewId="0">
      <selection activeCell="I13" sqref="I13"/>
    </sheetView>
  </sheetViews>
  <sheetFormatPr defaultColWidth="10.88671875" defaultRowHeight="13.8" x14ac:dyDescent="0.3"/>
  <cols>
    <col min="1" max="1" width="2.88671875" style="87" customWidth="1"/>
    <col min="2" max="2" width="12.88671875" style="87" customWidth="1"/>
    <col min="3" max="3" width="51" style="87" customWidth="1"/>
    <col min="4" max="4" width="12.88671875" style="87" customWidth="1"/>
    <col min="5" max="16384" width="10.88671875" style="87"/>
  </cols>
  <sheetData>
    <row r="2" spans="1:5" ht="68.099999999999994" customHeight="1" x14ac:dyDescent="0.3">
      <c r="A2" s="110"/>
      <c r="B2" s="110"/>
      <c r="C2" s="86" t="s">
        <v>84</v>
      </c>
      <c r="D2" s="105"/>
      <c r="E2" s="83"/>
    </row>
    <row r="3" spans="1:5" ht="15" customHeight="1" x14ac:dyDescent="0.3">
      <c r="A3" s="83"/>
      <c r="B3" s="83"/>
      <c r="C3" s="86"/>
      <c r="D3" s="5"/>
      <c r="E3" s="83"/>
    </row>
    <row r="4" spans="1:5" ht="15" customHeight="1" x14ac:dyDescent="0.3"/>
    <row r="5" spans="1:5" s="3" customFormat="1" ht="18" customHeight="1" x14ac:dyDescent="0.3">
      <c r="B5" s="111" t="s">
        <v>85</v>
      </c>
      <c r="C5" s="112"/>
      <c r="D5" s="113"/>
    </row>
    <row r="6" spans="1:5" s="4" customFormat="1" ht="12.75" customHeight="1" x14ac:dyDescent="0.25">
      <c r="B6" s="114" t="s">
        <v>86</v>
      </c>
      <c r="C6" s="108" t="s">
        <v>87</v>
      </c>
      <c r="D6" s="109"/>
    </row>
    <row r="7" spans="1:5" s="4" customFormat="1" ht="30" customHeight="1" x14ac:dyDescent="0.25">
      <c r="B7" s="115"/>
      <c r="C7" s="106" t="s">
        <v>437</v>
      </c>
      <c r="D7" s="107"/>
    </row>
    <row r="8" spans="1:5" s="88" customFormat="1" ht="47.25" customHeight="1" x14ac:dyDescent="0.25">
      <c r="B8" s="84" t="s">
        <v>88</v>
      </c>
      <c r="C8" s="120" t="s">
        <v>89</v>
      </c>
      <c r="D8" s="121"/>
    </row>
    <row r="9" spans="1:5" s="88" customFormat="1" ht="52.5" customHeight="1" x14ac:dyDescent="0.25">
      <c r="B9" s="84" t="s">
        <v>90</v>
      </c>
      <c r="C9" s="120" t="s">
        <v>92</v>
      </c>
      <c r="D9" s="121"/>
    </row>
    <row r="10" spans="1:5" s="88" customFormat="1" ht="72" customHeight="1" x14ac:dyDescent="0.25">
      <c r="B10" s="84" t="s">
        <v>91</v>
      </c>
      <c r="C10" s="120" t="s">
        <v>93</v>
      </c>
      <c r="D10" s="121"/>
    </row>
    <row r="13" spans="1:5" s="3" customFormat="1" ht="18" customHeight="1" x14ac:dyDescent="0.3">
      <c r="B13" s="111" t="s">
        <v>94</v>
      </c>
      <c r="C13" s="112"/>
      <c r="D13" s="113"/>
    </row>
    <row r="14" spans="1:5" s="88" customFormat="1" ht="65.400000000000006" customHeight="1" x14ac:dyDescent="0.25">
      <c r="B14" s="84" t="s">
        <v>95</v>
      </c>
      <c r="C14" s="120" t="s">
        <v>96</v>
      </c>
      <c r="D14" s="121"/>
    </row>
    <row r="15" spans="1:5" s="88" customFormat="1" ht="153" customHeight="1" x14ac:dyDescent="0.25">
      <c r="B15" s="84" t="s">
        <v>97</v>
      </c>
      <c r="C15" s="126" t="s">
        <v>435</v>
      </c>
      <c r="D15" s="127"/>
    </row>
    <row r="16" spans="1:5" s="88" customFormat="1" ht="63" customHeight="1" x14ac:dyDescent="0.25">
      <c r="B16" s="128" t="s">
        <v>98</v>
      </c>
      <c r="C16" s="122" t="s">
        <v>434</v>
      </c>
      <c r="D16" s="123"/>
    </row>
    <row r="17" spans="2:4" s="88" customFormat="1" ht="30" customHeight="1" x14ac:dyDescent="0.25">
      <c r="B17" s="115"/>
      <c r="C17" s="124"/>
      <c r="D17" s="125"/>
    </row>
    <row r="18" spans="2:4" s="88" customFormat="1" ht="45.75" customHeight="1" x14ac:dyDescent="0.25">
      <c r="B18" s="128" t="s">
        <v>99</v>
      </c>
      <c r="C18" s="108" t="s">
        <v>101</v>
      </c>
      <c r="D18" s="109"/>
    </row>
    <row r="19" spans="2:4" s="88" customFormat="1" ht="49.5" customHeight="1" x14ac:dyDescent="0.25">
      <c r="B19" s="114"/>
      <c r="C19" s="116" t="s">
        <v>436</v>
      </c>
      <c r="D19" s="117"/>
    </row>
    <row r="20" spans="2:4" s="88" customFormat="1" ht="78" customHeight="1" x14ac:dyDescent="0.25">
      <c r="B20" s="115"/>
      <c r="C20" s="118" t="s">
        <v>430</v>
      </c>
      <c r="D20" s="119"/>
    </row>
    <row r="21" spans="2:4" s="88" customFormat="1" ht="36" customHeight="1" x14ac:dyDescent="0.25">
      <c r="B21" s="128" t="s">
        <v>100</v>
      </c>
      <c r="C21" s="108" t="s">
        <v>101</v>
      </c>
      <c r="D21" s="109"/>
    </row>
    <row r="22" spans="2:4" s="88" customFormat="1" ht="36" customHeight="1" x14ac:dyDescent="0.25">
      <c r="B22" s="115"/>
      <c r="C22" s="124" t="s">
        <v>102</v>
      </c>
      <c r="D22" s="125"/>
    </row>
    <row r="24" spans="2:4" s="88" customFormat="1" ht="13.2" x14ac:dyDescent="0.25">
      <c r="C24" s="89"/>
    </row>
    <row r="25" spans="2:4" s="3" customFormat="1" ht="18" customHeight="1" x14ac:dyDescent="0.3">
      <c r="B25" s="111" t="s">
        <v>103</v>
      </c>
      <c r="C25" s="112"/>
      <c r="D25" s="113"/>
    </row>
    <row r="26" spans="2:4" s="88" customFormat="1" ht="36.75" customHeight="1" x14ac:dyDescent="0.25">
      <c r="B26" s="84" t="s">
        <v>95</v>
      </c>
      <c r="C26" s="120" t="s">
        <v>106</v>
      </c>
      <c r="D26" s="121"/>
    </row>
    <row r="27" spans="2:4" s="88" customFormat="1" ht="30" customHeight="1" x14ac:dyDescent="0.25">
      <c r="B27" s="84" t="s">
        <v>104</v>
      </c>
      <c r="C27" s="120" t="s">
        <v>107</v>
      </c>
      <c r="D27" s="121"/>
    </row>
    <row r="28" spans="2:4" s="88" customFormat="1" ht="77.400000000000006" customHeight="1" x14ac:dyDescent="0.25">
      <c r="B28" s="84" t="s">
        <v>105</v>
      </c>
      <c r="C28" s="126" t="s">
        <v>108</v>
      </c>
      <c r="D28" s="127"/>
    </row>
    <row r="31" spans="2:4" x14ac:dyDescent="0.3">
      <c r="B31" s="104" t="s">
        <v>431</v>
      </c>
    </row>
  </sheetData>
  <customSheetViews>
    <customSheetView guid="{740DCA0A-182B-E649-BC90-296BE2BDEAB7}" scale="125" showGridLines="0" topLeftCell="A8">
      <selection activeCell="F10" sqref="F1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5">
    <mergeCell ref="C21:D21"/>
    <mergeCell ref="B21:B22"/>
    <mergeCell ref="C28:D28"/>
    <mergeCell ref="C22:D22"/>
    <mergeCell ref="B25:D25"/>
    <mergeCell ref="C26:D26"/>
    <mergeCell ref="C27:D27"/>
    <mergeCell ref="B13:D13"/>
    <mergeCell ref="C18:D18"/>
    <mergeCell ref="C19:D19"/>
    <mergeCell ref="C20:D20"/>
    <mergeCell ref="C8:D8"/>
    <mergeCell ref="C9:D9"/>
    <mergeCell ref="C10:D10"/>
    <mergeCell ref="C16:D16"/>
    <mergeCell ref="C17:D17"/>
    <mergeCell ref="C15:D15"/>
    <mergeCell ref="C14:D14"/>
    <mergeCell ref="B16:B17"/>
    <mergeCell ref="B18:B20"/>
    <mergeCell ref="C7:D7"/>
    <mergeCell ref="C6:D6"/>
    <mergeCell ref="A2:B2"/>
    <mergeCell ref="B5:D5"/>
    <mergeCell ref="B6:B7"/>
  </mergeCells>
  <phoneticPr fontId="10" type="noConversion"/>
  <hyperlinks>
    <hyperlink ref="C7" r:id="rId1" display="SOVNET-CERT@sovnet.ru" xr:uid="{00000000-0004-0000-0000-000000000000}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&amp;N&amp;R&amp;K000000Management Complexity Ratings_x000D_v0.5, 30.05.2016</oddFooter>
  </headerFooter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2:V59"/>
  <sheetViews>
    <sheetView showGridLines="0" zoomScale="80" zoomScaleNormal="80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C18" sqref="C18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7" width="4.88671875" style="8" customWidth="1"/>
    <col min="8" max="8" width="5.5546875" style="8" customWidth="1"/>
    <col min="9" max="14" width="4.88671875" style="8" customWidth="1"/>
    <col min="15" max="15" width="7.33203125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84</v>
      </c>
      <c r="D2" s="40" t="s">
        <v>110</v>
      </c>
      <c r="E2" s="41"/>
      <c r="F2" s="42"/>
      <c r="G2" s="38"/>
      <c r="H2" s="18"/>
      <c r="I2" s="18"/>
      <c r="J2" s="40" t="s">
        <v>111</v>
      </c>
      <c r="K2" s="16"/>
      <c r="L2" s="16"/>
      <c r="M2" s="17"/>
      <c r="N2" s="16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367</v>
      </c>
      <c r="D3" s="137" t="s">
        <v>112</v>
      </c>
      <c r="E3" s="138"/>
      <c r="F3" s="138"/>
      <c r="G3" s="138"/>
      <c r="H3" s="139"/>
      <c r="I3" s="18"/>
      <c r="J3" s="140">
        <v>42656</v>
      </c>
      <c r="K3" s="141"/>
      <c r="L3" s="141"/>
      <c r="M3" s="142"/>
      <c r="N3" s="16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109</v>
      </c>
      <c r="D4" s="40" t="s">
        <v>113</v>
      </c>
      <c r="F4" s="40" t="s">
        <v>114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43" t="s">
        <v>70</v>
      </c>
      <c r="G5" s="144"/>
      <c r="H5" s="145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46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8"/>
    </row>
    <row r="8" spans="2:22" s="6" customFormat="1" ht="17.100000000000001" customHeight="1" x14ac:dyDescent="0.3">
      <c r="B8" s="129" t="s">
        <v>10</v>
      </c>
      <c r="C8" s="131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5" t="s">
        <v>118</v>
      </c>
      <c r="Q8" s="129" t="s">
        <v>11</v>
      </c>
      <c r="R8" s="49"/>
      <c r="S8" s="7"/>
      <c r="T8" s="7"/>
      <c r="U8" s="7"/>
    </row>
    <row r="9" spans="2:22" s="6" customFormat="1" ht="32.25" customHeight="1" x14ac:dyDescent="0.3">
      <c r="B9" s="130"/>
      <c r="C9" s="132"/>
      <c r="D9" s="75" t="s">
        <v>0</v>
      </c>
      <c r="E9" s="75" t="s">
        <v>1</v>
      </c>
      <c r="F9" s="75" t="s">
        <v>2</v>
      </c>
      <c r="G9" s="75" t="s">
        <v>3</v>
      </c>
      <c r="H9" s="75" t="s">
        <v>4</v>
      </c>
      <c r="I9" s="75" t="s">
        <v>5</v>
      </c>
      <c r="J9" s="75" t="s">
        <v>6</v>
      </c>
      <c r="K9" s="75" t="s">
        <v>7</v>
      </c>
      <c r="L9" s="75" t="s">
        <v>8</v>
      </c>
      <c r="M9" s="75" t="s">
        <v>9</v>
      </c>
      <c r="N9" s="75" t="s">
        <v>37</v>
      </c>
      <c r="O9" s="75" t="s">
        <v>38</v>
      </c>
      <c r="P9" s="136"/>
      <c r="Q9" s="130"/>
      <c r="R9" s="49"/>
      <c r="S9" s="7"/>
      <c r="T9" s="7"/>
      <c r="U9" s="7"/>
    </row>
    <row r="10" spans="2:22" ht="60" customHeight="1" x14ac:dyDescent="0.3">
      <c r="B10" s="33">
        <v>1</v>
      </c>
      <c r="C10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0" s="50">
        <v>3</v>
      </c>
      <c r="E10" s="50">
        <v>1</v>
      </c>
      <c r="F10" s="50">
        <v>3</v>
      </c>
      <c r="G10" s="50">
        <v>1</v>
      </c>
      <c r="H10" s="50">
        <v>2</v>
      </c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69.900000000000006" customHeight="1" x14ac:dyDescent="0.3">
      <c r="B11" s="33">
        <v>2</v>
      </c>
      <c r="C11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1" s="50">
        <v>3</v>
      </c>
      <c r="E11" s="50">
        <v>2</v>
      </c>
      <c r="F11" s="50">
        <v>2</v>
      </c>
      <c r="G11" s="50">
        <v>2</v>
      </c>
      <c r="H11" s="50">
        <v>2</v>
      </c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2" s="50">
        <v>3</v>
      </c>
      <c r="E12" s="50">
        <v>3</v>
      </c>
      <c r="F12" s="50">
        <v>3</v>
      </c>
      <c r="G12" s="50">
        <v>3</v>
      </c>
      <c r="H12" s="50">
        <v>3</v>
      </c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3" s="50">
        <v>4</v>
      </c>
      <c r="E13" s="50">
        <v>2</v>
      </c>
      <c r="F13" s="50">
        <v>3</v>
      </c>
      <c r="G13" s="50">
        <v>3</v>
      </c>
      <c r="H13" s="50">
        <v>4</v>
      </c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4" s="50">
        <v>3</v>
      </c>
      <c r="E14" s="50">
        <v>2</v>
      </c>
      <c r="F14" s="50">
        <v>2</v>
      </c>
      <c r="G14" s="50">
        <v>3</v>
      </c>
      <c r="H14" s="50">
        <v>3</v>
      </c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5" s="50">
        <v>3</v>
      </c>
      <c r="E15" s="50">
        <v>3</v>
      </c>
      <c r="F15" s="50">
        <v>3</v>
      </c>
      <c r="G15" s="50">
        <v>3</v>
      </c>
      <c r="H15" s="50">
        <v>3</v>
      </c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6" s="50">
        <v>3</v>
      </c>
      <c r="E16" s="50">
        <v>2</v>
      </c>
      <c r="F16" s="50">
        <v>2</v>
      </c>
      <c r="G16" s="50">
        <v>3</v>
      </c>
      <c r="H16" s="50">
        <v>2</v>
      </c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7" s="50">
        <v>3</v>
      </c>
      <c r="E17" s="50">
        <v>2</v>
      </c>
      <c r="F17" s="50">
        <v>3</v>
      </c>
      <c r="G17" s="50">
        <v>3</v>
      </c>
      <c r="H17" s="50">
        <v>2</v>
      </c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8" s="50">
        <v>3</v>
      </c>
      <c r="E18" s="50">
        <v>2</v>
      </c>
      <c r="F18" s="50">
        <v>3</v>
      </c>
      <c r="G18" s="50">
        <v>3</v>
      </c>
      <c r="H18" s="50">
        <v>2</v>
      </c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9" s="50">
        <v>3</v>
      </c>
      <c r="E19" s="50">
        <v>2</v>
      </c>
      <c r="F19" s="50">
        <v>2</v>
      </c>
      <c r="G19" s="50">
        <v>3</v>
      </c>
      <c r="H19" s="50">
        <v>2</v>
      </c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364</v>
      </c>
      <c r="D21" s="35">
        <f>IF(SUM(D10:D19)=0,"",SUM(D10:D19)/10)</f>
        <v>3.1</v>
      </c>
      <c r="E21" s="35">
        <f>IF(SUM(E10:E19)=0,"",SUM(E10:E19)/10)</f>
        <v>2.1</v>
      </c>
      <c r="F21" s="35">
        <f t="shared" ref="F21:H21" si="1">IF(SUM(F10:F19)=0,"",SUM(F10:F19)/10)</f>
        <v>2.6</v>
      </c>
      <c r="G21" s="35">
        <f t="shared" si="1"/>
        <v>2.7</v>
      </c>
      <c r="H21" s="35">
        <f t="shared" si="1"/>
        <v>2.5</v>
      </c>
      <c r="I21" s="35" t="str">
        <f t="shared" ref="I21:O21" si="2">IF(SUM(I10:I19)=0,"",SUM(I10:I19)/10)</f>
        <v/>
      </c>
      <c r="J21" s="35" t="str">
        <f t="shared" si="2"/>
        <v/>
      </c>
      <c r="K21" s="35" t="str">
        <f t="shared" si="2"/>
        <v/>
      </c>
      <c r="L21" s="35" t="str">
        <f t="shared" si="2"/>
        <v/>
      </c>
      <c r="M21" s="35" t="str">
        <f t="shared" si="2"/>
        <v/>
      </c>
      <c r="N21" s="35" t="str">
        <f t="shared" si="2"/>
        <v/>
      </c>
      <c r="O21" s="35" t="str">
        <f t="shared" si="2"/>
        <v/>
      </c>
      <c r="V21" s="48"/>
    </row>
    <row r="22" spans="2:22" ht="17.100000000000001" customHeight="1" x14ac:dyDescent="0.3">
      <c r="C22" s="95" t="s">
        <v>365</v>
      </c>
      <c r="D22" s="31" t="str">
        <f>IF(SUM(D10:D19)=0,"",IF(D21&gt;$D$24,"Yes","No"))</f>
        <v>Yes</v>
      </c>
      <c r="E22" s="31" t="str">
        <f t="shared" ref="E22:H22" si="3">IF(SUM(E10:E19)=0,"",IF(E21&gt;$D$24,"Yes","No"))</f>
        <v>No</v>
      </c>
      <c r="F22" s="31" t="str">
        <f t="shared" si="3"/>
        <v>Yes</v>
      </c>
      <c r="G22" s="31" t="str">
        <f t="shared" si="3"/>
        <v>Yes</v>
      </c>
      <c r="H22" s="31" t="str">
        <f t="shared" si="3"/>
        <v>No</v>
      </c>
      <c r="I22" s="31" t="str">
        <f t="shared" ref="I22:O22" si="4">IF(SUM(I10:I19)=0,"",IF(I21&gt;$D$24,"Yes","No"))</f>
        <v/>
      </c>
      <c r="J22" s="31" t="str">
        <f t="shared" si="4"/>
        <v/>
      </c>
      <c r="K22" s="31" t="str">
        <f t="shared" si="4"/>
        <v/>
      </c>
      <c r="L22" s="31" t="str">
        <f t="shared" si="4"/>
        <v/>
      </c>
      <c r="M22" s="31" t="str">
        <f t="shared" si="4"/>
        <v/>
      </c>
      <c r="N22" s="31" t="str">
        <f t="shared" si="4"/>
        <v/>
      </c>
      <c r="O22" s="31" t="str">
        <f t="shared" si="4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366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Инструкция!B31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mergeCells count="9">
    <mergeCell ref="D3:H3"/>
    <mergeCell ref="J3:M3"/>
    <mergeCell ref="F5:H5"/>
    <mergeCell ref="D7:O7"/>
    <mergeCell ref="B8:B9"/>
    <mergeCell ref="C8:C9"/>
    <mergeCell ref="D8:O8"/>
    <mergeCell ref="P8:P9"/>
    <mergeCell ref="Q8:Q9"/>
  </mergeCells>
  <conditionalFormatting sqref="D22:O22">
    <cfRule type="cellIs" dxfId="58" priority="3" operator="equal">
      <formula>"Yes"</formula>
    </cfRule>
  </conditionalFormatting>
  <conditionalFormatting sqref="M26">
    <cfRule type="cellIs" dxfId="57" priority="2" operator="equal">
      <formula>"No"</formula>
    </cfRule>
  </conditionalFormatting>
  <conditionalFormatting sqref="D22:O22">
    <cfRule type="cellIs" dxfId="56" priority="1" operator="equal">
      <formula>"No"</formula>
    </cfRule>
  </conditionalFormatting>
  <dataValidations count="4">
    <dataValidation type="list" allowBlank="1" showInputMessage="1" showErrorMessage="1" sqref="E6:F6 F5" xr:uid="{00000000-0002-0000-0100-000000000000}">
      <formula1>"Project, Programme, Portfolio"</formula1>
    </dataValidation>
    <dataValidation type="list" allowBlank="1" showDropDown="1" showInputMessage="1" showErrorMessage="1" sqref="D6" xr:uid="{00000000-0002-0000-0100-000001000000}">
      <formula1>"A, B, C, D"</formula1>
    </dataValidation>
    <dataValidation type="whole" allowBlank="1" showInputMessage="1" showErrorMessage="1" sqref="C10:O19" xr:uid="{00000000-0002-0000-0100-000002000000}">
      <formula1>1</formula1>
      <formula2>4</formula2>
    </dataValidation>
    <dataValidation type="list" allowBlank="1" showDropDown="1" showInputMessage="1" showErrorMessage="1" sqref="I4:J6 H4 H6 D5" xr:uid="{00000000-0002-0000-0100-000003000000}">
      <formula1>"A, B, C"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2:V59"/>
  <sheetViews>
    <sheetView showGridLines="0" zoomScale="75" zoomScaleNormal="75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Q12" sqref="Q12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4" width="4.88671875" style="8" customWidth="1"/>
    <col min="15" max="15" width="8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84</v>
      </c>
      <c r="D2" s="40" t="s">
        <v>110</v>
      </c>
      <c r="E2" s="41"/>
      <c r="F2" s="42"/>
      <c r="G2" s="38"/>
      <c r="H2" s="18"/>
      <c r="I2" s="18"/>
      <c r="K2" s="40" t="s">
        <v>111</v>
      </c>
      <c r="L2" s="16"/>
      <c r="M2" s="16"/>
      <c r="N2" s="17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367</v>
      </c>
      <c r="D3" s="137"/>
      <c r="E3" s="138"/>
      <c r="F3" s="138"/>
      <c r="G3" s="138"/>
      <c r="H3" s="138"/>
      <c r="I3" s="139"/>
      <c r="K3" s="149"/>
      <c r="L3" s="150"/>
      <c r="M3" s="150"/>
      <c r="N3" s="151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109</v>
      </c>
      <c r="D4" s="40" t="s">
        <v>113</v>
      </c>
      <c r="F4" s="40" t="s">
        <v>114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/>
      <c r="E5" s="44"/>
      <c r="F5" s="143"/>
      <c r="G5" s="144"/>
      <c r="H5" s="145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53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8"/>
    </row>
    <row r="8" spans="2:22" s="6" customFormat="1" ht="17.100000000000001" customHeight="1" x14ac:dyDescent="0.3">
      <c r="B8" s="129" t="s">
        <v>10</v>
      </c>
      <c r="C8" s="131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5" t="s">
        <v>118</v>
      </c>
      <c r="Q8" s="152" t="s">
        <v>119</v>
      </c>
      <c r="R8" s="49"/>
      <c r="S8" s="7"/>
      <c r="T8" s="7"/>
      <c r="U8" s="7"/>
    </row>
    <row r="9" spans="2:22" s="6" customFormat="1" ht="24" customHeight="1" x14ac:dyDescent="0.3">
      <c r="B9" s="130"/>
      <c r="C9" s="132"/>
      <c r="D9" s="29" t="s">
        <v>0</v>
      </c>
      <c r="E9" s="29" t="s">
        <v>1</v>
      </c>
      <c r="F9" s="29" t="s">
        <v>2</v>
      </c>
      <c r="G9" s="29" t="s">
        <v>3</v>
      </c>
      <c r="H9" s="29" t="s">
        <v>4</v>
      </c>
      <c r="I9" s="37" t="s">
        <v>5</v>
      </c>
      <c r="J9" s="37" t="s">
        <v>6</v>
      </c>
      <c r="K9" s="29" t="s">
        <v>7</v>
      </c>
      <c r="L9" s="29" t="s">
        <v>8</v>
      </c>
      <c r="M9" s="29" t="s">
        <v>9</v>
      </c>
      <c r="N9" s="29" t="s">
        <v>37</v>
      </c>
      <c r="O9" s="29" t="s">
        <v>38</v>
      </c>
      <c r="P9" s="136"/>
      <c r="Q9" s="130"/>
      <c r="R9" s="49"/>
      <c r="S9" s="7"/>
      <c r="T9" s="7"/>
      <c r="U9" s="7"/>
    </row>
    <row r="10" spans="2:22" ht="60" customHeight="1" x14ac:dyDescent="0.3">
      <c r="B10" s="33">
        <v>1</v>
      </c>
      <c r="C10" s="99" t="s">
        <v>371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75" customHeight="1" x14ac:dyDescent="0.3">
      <c r="B11" s="33">
        <v>2</v>
      </c>
      <c r="C11" s="99" t="s">
        <v>372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99" t="s">
        <v>373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99" t="s">
        <v>374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99" t="s">
        <v>375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99" t="s">
        <v>376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99" t="s">
        <v>377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99" t="s">
        <v>363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99" t="s">
        <v>378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99" t="s">
        <v>379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364</v>
      </c>
      <c r="D21" s="35" t="str">
        <f>IF(SUM(D10:D19)=0,"",SUM(D10:D19)/10)</f>
        <v/>
      </c>
      <c r="E21" s="35" t="str">
        <f>IF(SUM(E10:E19)=0,"",SUM(E10:E19)/10)</f>
        <v/>
      </c>
      <c r="F21" s="35" t="str">
        <f t="shared" ref="F21:O21" si="1">IF(SUM(F10:F19)=0,"",SUM(F10:F19)/10)</f>
        <v/>
      </c>
      <c r="G21" s="35" t="str">
        <f t="shared" si="1"/>
        <v/>
      </c>
      <c r="H21" s="35" t="str">
        <f t="shared" si="1"/>
        <v/>
      </c>
      <c r="I21" s="35" t="str">
        <f t="shared" si="1"/>
        <v/>
      </c>
      <c r="J21" s="35" t="str">
        <f t="shared" si="1"/>
        <v/>
      </c>
      <c r="K21" s="35" t="str">
        <f t="shared" si="1"/>
        <v/>
      </c>
      <c r="L21" s="35" t="str">
        <f t="shared" si="1"/>
        <v/>
      </c>
      <c r="M21" s="35" t="str">
        <f t="shared" si="1"/>
        <v/>
      </c>
      <c r="N21" s="35" t="str">
        <f t="shared" si="1"/>
        <v/>
      </c>
      <c r="O21" s="35" t="str">
        <f t="shared" si="1"/>
        <v/>
      </c>
      <c r="V21" s="48"/>
    </row>
    <row r="22" spans="2:22" ht="17.100000000000001" customHeight="1" x14ac:dyDescent="0.3">
      <c r="C22" s="95" t="s">
        <v>365</v>
      </c>
      <c r="D22" s="31" t="str">
        <f>IF(SUM(D10:D19)=0,"",IF(D21&gt;$D$24,"Yes","No"))</f>
        <v/>
      </c>
      <c r="E22" s="31" t="str">
        <f t="shared" ref="E22:O22" si="2">IF(SUM(E10:E19)=0,"",IF(E21&gt;$D$24,"Yes","No"))</f>
        <v/>
      </c>
      <c r="F22" s="31" t="str">
        <f t="shared" si="2"/>
        <v/>
      </c>
      <c r="G22" s="31" t="str">
        <f t="shared" si="2"/>
        <v/>
      </c>
      <c r="H22" s="31" t="str">
        <f t="shared" si="2"/>
        <v/>
      </c>
      <c r="I22" s="31" t="str">
        <f t="shared" si="2"/>
        <v/>
      </c>
      <c r="J22" s="31" t="str">
        <f t="shared" si="2"/>
        <v/>
      </c>
      <c r="K22" s="31" t="str">
        <f t="shared" si="2"/>
        <v/>
      </c>
      <c r="L22" s="31" t="str">
        <f t="shared" si="2"/>
        <v/>
      </c>
      <c r="M22" s="31" t="str">
        <f t="shared" si="2"/>
        <v/>
      </c>
      <c r="N22" s="31" t="str">
        <f t="shared" si="2"/>
        <v/>
      </c>
      <c r="O22" s="31" t="str">
        <f t="shared" si="2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366</v>
      </c>
      <c r="D24" s="8" t="str">
        <f>IF($D$5="A",3.2,IF($D$5="B",2.5,IF($D$5="C",1.6,"")))</f>
        <v/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Инструкция!B31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customSheetViews>
    <customSheetView guid="{740DCA0A-182B-E649-BC90-296BE2BDEAB7}" scale="130" showGridLines="0">
      <pane xSplit="7" ySplit="7.05" topLeftCell="H20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9">
    <mergeCell ref="P8:P9"/>
    <mergeCell ref="Q8:Q9"/>
    <mergeCell ref="D7:O7"/>
    <mergeCell ref="C8:C9"/>
    <mergeCell ref="F5:H5"/>
    <mergeCell ref="K3:N3"/>
    <mergeCell ref="D3:I3"/>
    <mergeCell ref="B8:B9"/>
    <mergeCell ref="D8:O8"/>
  </mergeCells>
  <phoneticPr fontId="10" type="noConversion"/>
  <conditionalFormatting sqref="D22:O22">
    <cfRule type="cellIs" dxfId="55" priority="3" operator="equal">
      <formula>"Yes"</formula>
    </cfRule>
  </conditionalFormatting>
  <conditionalFormatting sqref="M26">
    <cfRule type="cellIs" dxfId="54" priority="2" operator="equal">
      <formula>"No"</formula>
    </cfRule>
  </conditionalFormatting>
  <conditionalFormatting sqref="D22:O22">
    <cfRule type="cellIs" dxfId="53" priority="1" operator="equal">
      <formula>"No"</formula>
    </cfRule>
  </conditionalFormatting>
  <dataValidations count="4">
    <dataValidation type="list" allowBlank="1" showDropDown="1" showInputMessage="1" showErrorMessage="1" sqref="I4:J6 H4 H6 D5" xr:uid="{00000000-0002-0000-0200-000000000000}">
      <formula1>"A, B, C"</formula1>
    </dataValidation>
    <dataValidation type="whole" allowBlank="1" showInputMessage="1" showErrorMessage="1" sqref="D10:O19" xr:uid="{00000000-0002-0000-0200-000001000000}">
      <formula1>1</formula1>
      <formula2>4</formula2>
    </dataValidation>
    <dataValidation type="list" allowBlank="1" showDropDown="1" showInputMessage="1" showErrorMessage="1" sqref="D6" xr:uid="{00000000-0002-0000-0200-000002000000}">
      <formula1>"A, B, C, D"</formula1>
    </dataValidation>
    <dataValidation type="list" allowBlank="1" showInputMessage="1" showErrorMessage="1" sqref="E6:F6 F5" xr:uid="{00000000-0002-0000-0200-000003000000}">
      <formula1>"Project, Programme, Portfolio"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1:BF60"/>
  <sheetViews>
    <sheetView showGridLines="0" zoomScale="84" zoomScaleNormal="84" workbookViewId="0">
      <pane xSplit="3" ySplit="10" topLeftCell="R17" activePane="bottomRight" state="frozenSplit"/>
      <selection pane="topRight" activeCell="D17" sqref="D17"/>
      <selection pane="bottomLeft" activeCell="A10" sqref="A10"/>
      <selection pane="bottomRight" activeCell="AC19" sqref="AC19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6" width="4.88671875" style="8" customWidth="1"/>
    <col min="17" max="17" width="5.6640625" style="8" customWidth="1"/>
    <col min="18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84</v>
      </c>
      <c r="D2" s="101" t="s">
        <v>110</v>
      </c>
      <c r="E2" s="64"/>
      <c r="F2" s="64"/>
      <c r="G2" s="156" t="str">
        <f>'Оценка Кандидата Пример'!D3</f>
        <v>Петров Иван Артемьевич</v>
      </c>
      <c r="H2" s="156"/>
      <c r="I2" s="156"/>
      <c r="J2" s="156"/>
      <c r="K2" s="156"/>
      <c r="L2" s="156"/>
      <c r="M2" s="156"/>
      <c r="N2" s="64"/>
      <c r="O2" s="101" t="s">
        <v>111</v>
      </c>
      <c r="P2" s="64"/>
      <c r="Q2" s="42"/>
      <c r="R2" s="157">
        <f>'Оценка Кандидата Пример'!J3</f>
        <v>42656</v>
      </c>
      <c r="S2" s="157"/>
      <c r="T2" s="157"/>
      <c r="U2" s="157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367</v>
      </c>
      <c r="D3" s="101" t="s">
        <v>123</v>
      </c>
      <c r="E3" s="64"/>
      <c r="F3" s="64"/>
      <c r="G3" s="158"/>
      <c r="H3" s="159"/>
      <c r="I3" s="159"/>
      <c r="J3" s="159"/>
      <c r="K3" s="159"/>
      <c r="L3" s="159"/>
      <c r="M3" s="160"/>
      <c r="N3" s="64"/>
      <c r="O3" s="101" t="s">
        <v>111</v>
      </c>
      <c r="P3" s="64"/>
      <c r="Q3" s="66"/>
      <c r="R3" s="161"/>
      <c r="S3" s="162"/>
      <c r="T3" s="162"/>
      <c r="U3" s="163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109</v>
      </c>
      <c r="D4" s="102" t="s">
        <v>113</v>
      </c>
      <c r="E4" s="68"/>
      <c r="F4" s="102" t="s">
        <v>114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77" t="str">
        <f>IF('Оценка Кандидата Пример'!D5="","",'Оценка Кандидата Пример'!D5)</f>
        <v>B</v>
      </c>
      <c r="E5" s="78"/>
      <c r="F5" s="164" t="str">
        <f>IF('Оценка Кандидата Пример'!F5="","",'Оценка Кандидата Пример'!F5)</f>
        <v>Programme</v>
      </c>
      <c r="G5" s="165"/>
      <c r="H5" s="166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53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8"/>
    </row>
    <row r="8" spans="2:58" s="6" customFormat="1" ht="17.100000000000001" customHeight="1" x14ac:dyDescent="0.3">
      <c r="B8" s="129" t="s">
        <v>10</v>
      </c>
      <c r="C8" s="168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52" t="s">
        <v>370</v>
      </c>
      <c r="AC8" s="152" t="s">
        <v>119</v>
      </c>
      <c r="AD8" s="49"/>
      <c r="AE8" s="7"/>
      <c r="AF8" s="7"/>
      <c r="AG8" s="7"/>
    </row>
    <row r="9" spans="2:58" s="6" customFormat="1" ht="17.100000000000001" customHeight="1" x14ac:dyDescent="0.3">
      <c r="B9" s="167"/>
      <c r="C9" s="169"/>
      <c r="D9" s="154" t="s">
        <v>0</v>
      </c>
      <c r="E9" s="155"/>
      <c r="F9" s="154" t="s">
        <v>1</v>
      </c>
      <c r="G9" s="155"/>
      <c r="H9" s="154" t="s">
        <v>2</v>
      </c>
      <c r="I9" s="155"/>
      <c r="J9" s="154" t="s">
        <v>3</v>
      </c>
      <c r="K9" s="155"/>
      <c r="L9" s="154" t="s">
        <v>4</v>
      </c>
      <c r="M9" s="155"/>
      <c r="N9" s="154" t="s">
        <v>5</v>
      </c>
      <c r="O9" s="155"/>
      <c r="P9" s="154" t="s">
        <v>6</v>
      </c>
      <c r="Q9" s="155"/>
      <c r="R9" s="154" t="s">
        <v>7</v>
      </c>
      <c r="S9" s="155"/>
      <c r="T9" s="154" t="s">
        <v>8</v>
      </c>
      <c r="U9" s="155"/>
      <c r="V9" s="154" t="s">
        <v>9</v>
      </c>
      <c r="W9" s="155"/>
      <c r="X9" s="154" t="s">
        <v>37</v>
      </c>
      <c r="Y9" s="155"/>
      <c r="Z9" s="154" t="s">
        <v>38</v>
      </c>
      <c r="AA9" s="155"/>
      <c r="AB9" s="167"/>
      <c r="AC9" s="167"/>
      <c r="AD9" s="49"/>
      <c r="AE9" s="7"/>
      <c r="AF9" s="7"/>
      <c r="AG9" s="7"/>
    </row>
    <row r="10" spans="2:58" s="6" customFormat="1" ht="17.100000000000001" customHeight="1" x14ac:dyDescent="0.3">
      <c r="B10" s="130"/>
      <c r="C10" s="132"/>
      <c r="D10" s="91" t="s">
        <v>368</v>
      </c>
      <c r="E10" s="91" t="s">
        <v>369</v>
      </c>
      <c r="F10" s="91" t="s">
        <v>368</v>
      </c>
      <c r="G10" s="91" t="s">
        <v>369</v>
      </c>
      <c r="H10" s="91" t="s">
        <v>368</v>
      </c>
      <c r="I10" s="91" t="s">
        <v>369</v>
      </c>
      <c r="J10" s="91" t="s">
        <v>368</v>
      </c>
      <c r="K10" s="91" t="s">
        <v>369</v>
      </c>
      <c r="L10" s="91" t="s">
        <v>368</v>
      </c>
      <c r="M10" s="91" t="s">
        <v>369</v>
      </c>
      <c r="N10" s="91" t="s">
        <v>368</v>
      </c>
      <c r="O10" s="91" t="s">
        <v>369</v>
      </c>
      <c r="P10" s="91" t="s">
        <v>368</v>
      </c>
      <c r="Q10" s="91" t="s">
        <v>369</v>
      </c>
      <c r="R10" s="91" t="s">
        <v>368</v>
      </c>
      <c r="S10" s="91" t="s">
        <v>369</v>
      </c>
      <c r="T10" s="91" t="s">
        <v>368</v>
      </c>
      <c r="U10" s="91" t="s">
        <v>369</v>
      </c>
      <c r="V10" s="91" t="s">
        <v>368</v>
      </c>
      <c r="W10" s="91" t="s">
        <v>369</v>
      </c>
      <c r="X10" s="91" t="s">
        <v>368</v>
      </c>
      <c r="Y10" s="91" t="s">
        <v>369</v>
      </c>
      <c r="Z10" s="91" t="s">
        <v>368</v>
      </c>
      <c r="AA10" s="91" t="s">
        <v>369</v>
      </c>
      <c r="AB10" s="130"/>
      <c r="AC10" s="130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>
        <f>IF('Оценка Кандидата Пример'!D10="","",'Оценка Кандидата Пример'!D10)</f>
        <v>3</v>
      </c>
      <c r="E11" s="52"/>
      <c r="F11" s="51">
        <f>IF('Оценка Кандидата Пример'!E10="","",'Оценка Кандидата Пример'!E10)</f>
        <v>1</v>
      </c>
      <c r="G11" s="52"/>
      <c r="H11" s="51">
        <f>IF('Оценка Кандидата Пример'!F10="","",'Оценка Кандидата Пример'!F10)</f>
        <v>3</v>
      </c>
      <c r="I11" s="52"/>
      <c r="J11" s="51">
        <f>IF('Оценка Кандидата Пример'!G10="","",'Оценка Кандидата Пример'!G10)</f>
        <v>1</v>
      </c>
      <c r="K11" s="52"/>
      <c r="L11" s="51">
        <f>IF('Оценка Кандидата Пример'!H10="","",'Оценка Кандидата Пример'!H10)</f>
        <v>2</v>
      </c>
      <c r="M11" s="52"/>
      <c r="N11" s="51" t="str">
        <f>IF('Оценка Кандидата Пример'!I10="","",'Оценка Кандидата Пример'!I10)</f>
        <v/>
      </c>
      <c r="O11" s="52"/>
      <c r="P11" s="51" t="str">
        <f>IF('Оценка Кандидата Пример'!J10="","",'Оценка Кандидата Пример'!J10)</f>
        <v/>
      </c>
      <c r="Q11" s="52"/>
      <c r="R11" s="51" t="str">
        <f>IF('Оценка Кандидата Пример'!K10="","",'Оценка Кандидата Пример'!K10)</f>
        <v/>
      </c>
      <c r="S11" s="52"/>
      <c r="T11" s="51" t="str">
        <f>IF('Оценка Кандидата Пример'!L10="","",'Оценка Кандидата Пример'!L10)</f>
        <v/>
      </c>
      <c r="U11" s="52"/>
      <c r="V11" s="51" t="str">
        <f>IF('Оценка Кандидата Пример'!M10="","",'Оценка Кандидата Пример'!M10)</f>
        <v/>
      </c>
      <c r="W11" s="52"/>
      <c r="X11" s="51" t="str">
        <f>IF('Оценка Кандидата Пример'!N10="","",'Оценка Кандидата Пример'!N10)</f>
        <v/>
      </c>
      <c r="Y11" s="52"/>
      <c r="Z11" s="51" t="str">
        <f>IF('Оценка Кандидата Пример'!O10="","",'Оценка Кандидата Пример'!O10)</f>
        <v/>
      </c>
      <c r="AA11" s="52"/>
      <c r="AB11" s="73"/>
      <c r="AC11" s="21" t="str">
        <f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>
        <f>IF(E11="",D11,E11)</f>
        <v>3</v>
      </c>
      <c r="AK11" s="8" t="s">
        <v>69</v>
      </c>
      <c r="AL11" s="8">
        <f t="shared" ref="AL11:BB20" si="0">IF(G11="",F11,G11)</f>
        <v>1</v>
      </c>
      <c r="AM11" s="8" t="s">
        <v>69</v>
      </c>
      <c r="AN11" s="8">
        <f t="shared" si="0"/>
        <v>3</v>
      </c>
      <c r="AO11" s="8" t="s">
        <v>69</v>
      </c>
      <c r="AP11" s="8">
        <f t="shared" si="0"/>
        <v>1</v>
      </c>
      <c r="AQ11" s="8" t="s">
        <v>69</v>
      </c>
      <c r="AR11" s="8">
        <f t="shared" si="0"/>
        <v>2</v>
      </c>
      <c r="AS11" s="8" t="s">
        <v>69</v>
      </c>
      <c r="AT11" s="8" t="str">
        <f t="shared" si="0"/>
        <v/>
      </c>
      <c r="AU11" s="8" t="s">
        <v>69</v>
      </c>
      <c r="AV11" s="8" t="str">
        <f t="shared" si="0"/>
        <v/>
      </c>
      <c r="AW11" s="8" t="s">
        <v>69</v>
      </c>
      <c r="AX11" s="8" t="str">
        <f t="shared" si="0"/>
        <v/>
      </c>
      <c r="AY11" s="8" t="s">
        <v>69</v>
      </c>
      <c r="AZ11" s="8" t="str">
        <f t="shared" si="0"/>
        <v/>
      </c>
      <c r="BA11" s="8" t="s">
        <v>69</v>
      </c>
      <c r="BB11" s="8" t="str">
        <f t="shared" si="0"/>
        <v/>
      </c>
      <c r="BC11" s="8" t="s">
        <v>69</v>
      </c>
      <c r="BD11" s="8" t="str">
        <f t="shared" ref="BD11:BD20" si="1">IF(Y11="",X11,Y11)</f>
        <v/>
      </c>
      <c r="BE11" s="8" t="s">
        <v>69</v>
      </c>
      <c r="BF11" s="8" t="str">
        <f t="shared" ref="BF11:BF20" si="2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>
        <f>IF('Оценка Кандидата Пример'!D11="","",'Оценка Кандидата Пример'!D11)</f>
        <v>3</v>
      </c>
      <c r="E12" s="52"/>
      <c r="F12" s="51">
        <f>IF('Оценка Кандидата Пример'!E11="","",'Оценка Кандидата Пример'!E11)</f>
        <v>2</v>
      </c>
      <c r="G12" s="52"/>
      <c r="H12" s="51">
        <f>IF('Оценка Кандидата Пример'!F11="","",'Оценка Кандидата Пример'!F11)</f>
        <v>2</v>
      </c>
      <c r="I12" s="52"/>
      <c r="J12" s="51">
        <f>IF('Оценка Кандидата Пример'!G11="","",'Оценка Кандидата Пример'!G11)</f>
        <v>2</v>
      </c>
      <c r="K12" s="52"/>
      <c r="L12" s="51">
        <f>IF('Оценка Кандидата Пример'!H11="","",'Оценка Кандидата Пример'!H11)</f>
        <v>2</v>
      </c>
      <c r="M12" s="52"/>
      <c r="N12" s="51" t="str">
        <f>IF('Оценка Кандидата Пример'!I11="","",'Оценка Кандидата Пример'!I11)</f>
        <v/>
      </c>
      <c r="O12" s="52"/>
      <c r="P12" s="51" t="str">
        <f>IF('Оценка Кандидата Пример'!J11="","",'Оценка Кандидата Пример'!J11)</f>
        <v/>
      </c>
      <c r="Q12" s="52"/>
      <c r="R12" s="51" t="str">
        <f>IF('Оценка Кандидата Пример'!K11="","",'Оценка Кандидата Пример'!K11)</f>
        <v/>
      </c>
      <c r="S12" s="52"/>
      <c r="T12" s="51" t="str">
        <f>IF('Оценка Кандидата Пример'!L11="","",'Оценка Кандидата Пример'!L11)</f>
        <v/>
      </c>
      <c r="U12" s="52"/>
      <c r="V12" s="51" t="str">
        <f>IF('Оценка Кандидата Пример'!M11="","",'Оценка Кандидата Пример'!M11)</f>
        <v/>
      </c>
      <c r="W12" s="52"/>
      <c r="X12" s="51" t="str">
        <f>IF('Оценка Кандидата Пример'!N11="","",'Оценка Кандидата Пример'!N11)</f>
        <v/>
      </c>
      <c r="Y12" s="52"/>
      <c r="Z12" s="51" t="str">
        <f>IF('Оценка Кандидата Пример'!O11="","",'Оценка Кандидата Пример'!O11)</f>
        <v/>
      </c>
      <c r="AA12" s="52"/>
      <c r="AB12" s="73"/>
      <c r="AC12" s="21" t="str">
        <f t="shared" ref="AC12:AC20" si="3">IF($F$5="Project",AE12,IF($F$5="Portfolio",AG12,AF12))</f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>
        <f t="shared" ref="AJ12:AJ20" si="4">IF(E12="",D12,E12)</f>
        <v>3</v>
      </c>
      <c r="AK12" s="8" t="s">
        <v>69</v>
      </c>
      <c r="AL12" s="8">
        <f t="shared" si="0"/>
        <v>2</v>
      </c>
      <c r="AM12" s="8" t="s">
        <v>69</v>
      </c>
      <c r="AN12" s="8">
        <f t="shared" si="0"/>
        <v>2</v>
      </c>
      <c r="AO12" s="8" t="s">
        <v>69</v>
      </c>
      <c r="AP12" s="8">
        <f t="shared" si="0"/>
        <v>2</v>
      </c>
      <c r="AQ12" s="8" t="s">
        <v>69</v>
      </c>
      <c r="AR12" s="8">
        <f t="shared" si="0"/>
        <v>2</v>
      </c>
      <c r="AS12" s="8" t="s">
        <v>69</v>
      </c>
      <c r="AT12" s="8" t="str">
        <f t="shared" si="0"/>
        <v/>
      </c>
      <c r="AU12" s="8" t="s">
        <v>69</v>
      </c>
      <c r="AV12" s="8" t="str">
        <f t="shared" si="0"/>
        <v/>
      </c>
      <c r="AW12" s="8" t="s">
        <v>69</v>
      </c>
      <c r="AX12" s="8" t="str">
        <f t="shared" si="0"/>
        <v/>
      </c>
      <c r="AY12" s="8" t="s">
        <v>69</v>
      </c>
      <c r="AZ12" s="8" t="str">
        <f t="shared" si="0"/>
        <v/>
      </c>
      <c r="BA12" s="8" t="s">
        <v>69</v>
      </c>
      <c r="BB12" s="8" t="str">
        <f t="shared" si="0"/>
        <v/>
      </c>
      <c r="BC12" s="8" t="s">
        <v>69</v>
      </c>
      <c r="BD12" s="8" t="str">
        <f t="shared" si="1"/>
        <v/>
      </c>
      <c r="BE12" s="8" t="s">
        <v>69</v>
      </c>
      <c r="BF12" s="8" t="str">
        <f t="shared" si="2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>
        <f>IF('Оценка Кандидата Пример'!D12="","",'Оценка Кандидата Пример'!D12)</f>
        <v>3</v>
      </c>
      <c r="E13" s="52"/>
      <c r="F13" s="51">
        <f>IF('Оценка Кандидата Пример'!E12="","",'Оценка Кандидата Пример'!E12)</f>
        <v>3</v>
      </c>
      <c r="G13" s="52"/>
      <c r="H13" s="51">
        <f>IF('Оценка Кандидата Пример'!F12="","",'Оценка Кандидата Пример'!F12)</f>
        <v>3</v>
      </c>
      <c r="I13" s="52"/>
      <c r="J13" s="51">
        <f>IF('Оценка Кандидата Пример'!G12="","",'Оценка Кандидата Пример'!G12)</f>
        <v>3</v>
      </c>
      <c r="K13" s="52"/>
      <c r="L13" s="51">
        <f>IF('Оценка Кандидата Пример'!H12="","",'Оценка Кандидата Пример'!H12)</f>
        <v>3</v>
      </c>
      <c r="M13" s="52"/>
      <c r="N13" s="51" t="str">
        <f>IF('Оценка Кандидата Пример'!I12="","",'Оценка Кандидата Пример'!I12)</f>
        <v/>
      </c>
      <c r="O13" s="52"/>
      <c r="P13" s="51" t="str">
        <f>IF('Оценка Кандидата Пример'!J12="","",'Оценка Кандидата Пример'!J12)</f>
        <v/>
      </c>
      <c r="Q13" s="52"/>
      <c r="R13" s="51" t="str">
        <f>IF('Оценка Кандидата Пример'!K12="","",'Оценка Кандидата Пример'!K12)</f>
        <v/>
      </c>
      <c r="S13" s="52"/>
      <c r="T13" s="51" t="str">
        <f>IF('Оценка Кандидата Пример'!L12="","",'Оценка Кандидата Пример'!L12)</f>
        <v/>
      </c>
      <c r="U13" s="52"/>
      <c r="V13" s="51" t="str">
        <f>IF('Оценка Кандидата Пример'!M12="","",'Оценка Кандидата Пример'!M12)</f>
        <v/>
      </c>
      <c r="W13" s="52"/>
      <c r="X13" s="51" t="str">
        <f>IF('Оценка Кандидата Пример'!N12="","",'Оценка Кандидата Пример'!N12)</f>
        <v/>
      </c>
      <c r="Y13" s="52"/>
      <c r="Z13" s="51" t="str">
        <f>IF('Оценка Кандидата Пример'!O12="","",'Оценка Кандидата Пример'!O12)</f>
        <v/>
      </c>
      <c r="AA13" s="52"/>
      <c r="AB13" s="73"/>
      <c r="AC13" s="21" t="str">
        <f t="shared" si="3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>
        <f t="shared" si="4"/>
        <v>3</v>
      </c>
      <c r="AK13" s="8" t="s">
        <v>69</v>
      </c>
      <c r="AL13" s="8">
        <f t="shared" si="0"/>
        <v>3</v>
      </c>
      <c r="AM13" s="8" t="s">
        <v>69</v>
      </c>
      <c r="AN13" s="8">
        <f t="shared" si="0"/>
        <v>3</v>
      </c>
      <c r="AO13" s="8" t="s">
        <v>69</v>
      </c>
      <c r="AP13" s="8">
        <f t="shared" si="0"/>
        <v>3</v>
      </c>
      <c r="AQ13" s="8" t="s">
        <v>69</v>
      </c>
      <c r="AR13" s="8">
        <f t="shared" si="0"/>
        <v>3</v>
      </c>
      <c r="AS13" s="8" t="s">
        <v>69</v>
      </c>
      <c r="AT13" s="8" t="str">
        <f t="shared" si="0"/>
        <v/>
      </c>
      <c r="AU13" s="8" t="s">
        <v>69</v>
      </c>
      <c r="AV13" s="8" t="str">
        <f t="shared" si="0"/>
        <v/>
      </c>
      <c r="AW13" s="8" t="s">
        <v>69</v>
      </c>
      <c r="AX13" s="8" t="str">
        <f t="shared" si="0"/>
        <v/>
      </c>
      <c r="AY13" s="8" t="s">
        <v>69</v>
      </c>
      <c r="AZ13" s="8" t="str">
        <f t="shared" si="0"/>
        <v/>
      </c>
      <c r="BA13" s="8" t="s">
        <v>69</v>
      </c>
      <c r="BB13" s="8" t="str">
        <f t="shared" si="0"/>
        <v/>
      </c>
      <c r="BC13" s="8" t="s">
        <v>69</v>
      </c>
      <c r="BD13" s="8" t="str">
        <f t="shared" si="1"/>
        <v/>
      </c>
      <c r="BE13" s="8" t="s">
        <v>69</v>
      </c>
      <c r="BF13" s="8" t="str">
        <f t="shared" si="2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>
        <f>IF('Оценка Кандидата Пример'!D13="","",'Оценка Кандидата Пример'!D13)</f>
        <v>4</v>
      </c>
      <c r="E14" s="52"/>
      <c r="F14" s="51">
        <f>IF('Оценка Кандидата Пример'!E13="","",'Оценка Кандидата Пример'!E13)</f>
        <v>2</v>
      </c>
      <c r="G14" s="52"/>
      <c r="H14" s="51">
        <f>IF('Оценка Кандидата Пример'!F13="","",'Оценка Кандидата Пример'!F13)</f>
        <v>3</v>
      </c>
      <c r="I14" s="52"/>
      <c r="J14" s="51">
        <f>IF('Оценка Кандидата Пример'!G13="","",'Оценка Кандидата Пример'!G13)</f>
        <v>3</v>
      </c>
      <c r="K14" s="52"/>
      <c r="L14" s="51">
        <f>IF('Оценка Кандидата Пример'!H13="","",'Оценка Кандидата Пример'!H13)</f>
        <v>4</v>
      </c>
      <c r="M14" s="52"/>
      <c r="N14" s="51" t="str">
        <f>IF('Оценка Кандидата Пример'!I13="","",'Оценка Кандидата Пример'!I13)</f>
        <v/>
      </c>
      <c r="O14" s="52"/>
      <c r="P14" s="51" t="str">
        <f>IF('Оценка Кандидата Пример'!J13="","",'Оценка Кандидата Пример'!J13)</f>
        <v/>
      </c>
      <c r="Q14" s="52"/>
      <c r="R14" s="51" t="str">
        <f>IF('Оценка Кандидата Пример'!K13="","",'Оценка Кандидата Пример'!K13)</f>
        <v/>
      </c>
      <c r="S14" s="52"/>
      <c r="T14" s="51" t="str">
        <f>IF('Оценка Кандидата Пример'!L13="","",'Оценка Кандидата Пример'!L13)</f>
        <v/>
      </c>
      <c r="U14" s="52"/>
      <c r="V14" s="51" t="str">
        <f>IF('Оценка Кандидата Пример'!M13="","",'Оценка Кандидата Пример'!M13)</f>
        <v/>
      </c>
      <c r="W14" s="52"/>
      <c r="X14" s="51" t="str">
        <f>IF('Оценка Кандидата Пример'!N13="","",'Оценка Кандидата Пример'!N13)</f>
        <v/>
      </c>
      <c r="Y14" s="52"/>
      <c r="Z14" s="51" t="str">
        <f>IF('Оценка Кандидата Пример'!O13="","",'Оценка Кандидата Пример'!O13)</f>
        <v/>
      </c>
      <c r="AA14" s="52"/>
      <c r="AB14" s="73"/>
      <c r="AC14" s="21" t="str">
        <f t="shared" si="3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>
        <f t="shared" si="4"/>
        <v>4</v>
      </c>
      <c r="AK14" s="8" t="s">
        <v>69</v>
      </c>
      <c r="AL14" s="8">
        <f t="shared" si="0"/>
        <v>2</v>
      </c>
      <c r="AM14" s="8" t="s">
        <v>69</v>
      </c>
      <c r="AN14" s="8">
        <f t="shared" si="0"/>
        <v>3</v>
      </c>
      <c r="AO14" s="8" t="s">
        <v>69</v>
      </c>
      <c r="AP14" s="8">
        <f t="shared" si="0"/>
        <v>3</v>
      </c>
      <c r="AQ14" s="8" t="s">
        <v>69</v>
      </c>
      <c r="AR14" s="8">
        <f t="shared" si="0"/>
        <v>4</v>
      </c>
      <c r="AS14" s="8" t="s">
        <v>69</v>
      </c>
      <c r="AT14" s="8" t="str">
        <f t="shared" si="0"/>
        <v/>
      </c>
      <c r="AU14" s="8" t="s">
        <v>69</v>
      </c>
      <c r="AV14" s="8" t="str">
        <f t="shared" si="0"/>
        <v/>
      </c>
      <c r="AW14" s="8" t="s">
        <v>69</v>
      </c>
      <c r="AX14" s="8" t="str">
        <f t="shared" si="0"/>
        <v/>
      </c>
      <c r="AY14" s="8" t="s">
        <v>69</v>
      </c>
      <c r="AZ14" s="8" t="str">
        <f t="shared" si="0"/>
        <v/>
      </c>
      <c r="BA14" s="8" t="s">
        <v>69</v>
      </c>
      <c r="BB14" s="8" t="str">
        <f t="shared" si="0"/>
        <v/>
      </c>
      <c r="BC14" s="8" t="s">
        <v>69</v>
      </c>
      <c r="BD14" s="8" t="str">
        <f t="shared" si="1"/>
        <v/>
      </c>
      <c r="BE14" s="8" t="s">
        <v>69</v>
      </c>
      <c r="BF14" s="8" t="str">
        <f t="shared" si="2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>
        <f>IF('Оценка Кандидата Пример'!D14="","",'Оценка Кандидата Пример'!D14)</f>
        <v>3</v>
      </c>
      <c r="E15" s="52"/>
      <c r="F15" s="51">
        <f>IF('Оценка Кандидата Пример'!E14="","",'Оценка Кандидата Пример'!E14)</f>
        <v>2</v>
      </c>
      <c r="G15" s="52"/>
      <c r="H15" s="51">
        <f>IF('Оценка Кандидата Пример'!F14="","",'Оценка Кандидата Пример'!F14)</f>
        <v>2</v>
      </c>
      <c r="I15" s="52"/>
      <c r="J15" s="51">
        <f>IF('Оценка Кандидата Пример'!G14="","",'Оценка Кандидата Пример'!G14)</f>
        <v>3</v>
      </c>
      <c r="K15" s="52"/>
      <c r="L15" s="51">
        <f>IF('Оценка Кандидата Пример'!H14="","",'Оценка Кандидата Пример'!H14)</f>
        <v>3</v>
      </c>
      <c r="M15" s="52"/>
      <c r="N15" s="51" t="str">
        <f>IF('Оценка Кандидата Пример'!I14="","",'Оценка Кандидата Пример'!I14)</f>
        <v/>
      </c>
      <c r="O15" s="52"/>
      <c r="P15" s="51" t="str">
        <f>IF('Оценка Кандидата Пример'!J14="","",'Оценка Кандидата Пример'!J14)</f>
        <v/>
      </c>
      <c r="Q15" s="52"/>
      <c r="R15" s="51" t="str">
        <f>IF('Оценка Кандидата Пример'!K14="","",'Оценка Кандидата Пример'!K14)</f>
        <v/>
      </c>
      <c r="S15" s="52"/>
      <c r="T15" s="51" t="str">
        <f>IF('Оценка Кандидата Пример'!L14="","",'Оценка Кандидата Пример'!L14)</f>
        <v/>
      </c>
      <c r="U15" s="52"/>
      <c r="V15" s="51" t="str">
        <f>IF('Оценка Кандидата Пример'!M14="","",'Оценка Кандидата Пример'!M14)</f>
        <v/>
      </c>
      <c r="W15" s="52"/>
      <c r="X15" s="51" t="str">
        <f>IF('Оценка Кандидата Пример'!N14="","",'Оценка Кандидата Пример'!N14)</f>
        <v/>
      </c>
      <c r="Y15" s="52"/>
      <c r="Z15" s="51" t="str">
        <f>IF('Оценка Кандидата Пример'!O14="","",'Оценка Кандидата Пример'!O14)</f>
        <v/>
      </c>
      <c r="AA15" s="52"/>
      <c r="AB15" s="74"/>
      <c r="AC15" s="21" t="str">
        <f t="shared" si="3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>
        <f t="shared" si="4"/>
        <v>3</v>
      </c>
      <c r="AK15" s="8" t="s">
        <v>69</v>
      </c>
      <c r="AL15" s="8">
        <f t="shared" si="0"/>
        <v>2</v>
      </c>
      <c r="AM15" s="8" t="s">
        <v>69</v>
      </c>
      <c r="AN15" s="8">
        <f t="shared" si="0"/>
        <v>2</v>
      </c>
      <c r="AO15" s="8" t="s">
        <v>69</v>
      </c>
      <c r="AP15" s="8">
        <f t="shared" si="0"/>
        <v>3</v>
      </c>
      <c r="AQ15" s="8" t="s">
        <v>69</v>
      </c>
      <c r="AR15" s="8">
        <f t="shared" si="0"/>
        <v>3</v>
      </c>
      <c r="AS15" s="8" t="s">
        <v>69</v>
      </c>
      <c r="AT15" s="8" t="str">
        <f t="shared" si="0"/>
        <v/>
      </c>
      <c r="AU15" s="8" t="s">
        <v>69</v>
      </c>
      <c r="AV15" s="8" t="str">
        <f t="shared" si="0"/>
        <v/>
      </c>
      <c r="AW15" s="8" t="s">
        <v>69</v>
      </c>
      <c r="AX15" s="8" t="str">
        <f t="shared" si="0"/>
        <v/>
      </c>
      <c r="AY15" s="8" t="s">
        <v>69</v>
      </c>
      <c r="AZ15" s="8" t="str">
        <f t="shared" si="0"/>
        <v/>
      </c>
      <c r="BA15" s="8" t="s">
        <v>69</v>
      </c>
      <c r="BB15" s="8" t="str">
        <f t="shared" si="0"/>
        <v/>
      </c>
      <c r="BC15" s="8" t="s">
        <v>69</v>
      </c>
      <c r="BD15" s="8" t="str">
        <f t="shared" si="1"/>
        <v/>
      </c>
      <c r="BE15" s="8" t="s">
        <v>69</v>
      </c>
      <c r="BF15" s="8" t="str">
        <f t="shared" si="2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>
        <f>IF('Оценка Кандидата Пример'!D15="","",'Оценка Кандидата Пример'!D15)</f>
        <v>3</v>
      </c>
      <c r="E16" s="52"/>
      <c r="F16" s="51">
        <f>IF('Оценка Кандидата Пример'!E15="","",'Оценка Кандидата Пример'!E15)</f>
        <v>3</v>
      </c>
      <c r="G16" s="52"/>
      <c r="H16" s="51">
        <f>IF('Оценка Кандидата Пример'!F15="","",'Оценка Кандидата Пример'!F15)</f>
        <v>3</v>
      </c>
      <c r="I16" s="52"/>
      <c r="J16" s="51">
        <f>IF('Оценка Кандидата Пример'!G15="","",'Оценка Кандидата Пример'!G15)</f>
        <v>3</v>
      </c>
      <c r="K16" s="52"/>
      <c r="L16" s="51">
        <f>IF('Оценка Кандидата Пример'!H15="","",'Оценка Кандидата Пример'!H15)</f>
        <v>3</v>
      </c>
      <c r="M16" s="52"/>
      <c r="N16" s="51" t="str">
        <f>IF('Оценка Кандидата Пример'!I15="","",'Оценка Кандидата Пример'!I15)</f>
        <v/>
      </c>
      <c r="O16" s="52"/>
      <c r="P16" s="51" t="str">
        <f>IF('Оценка Кандидата Пример'!J15="","",'Оценка Кандидата Пример'!J15)</f>
        <v/>
      </c>
      <c r="Q16" s="52"/>
      <c r="R16" s="51" t="str">
        <f>IF('Оценка Кандидата Пример'!K15="","",'Оценка Кандидата Пример'!K15)</f>
        <v/>
      </c>
      <c r="S16" s="52"/>
      <c r="T16" s="51" t="str">
        <f>IF('Оценка Кандидата Пример'!L15="","",'Оценка Кандидата Пример'!L15)</f>
        <v/>
      </c>
      <c r="U16" s="52"/>
      <c r="V16" s="51" t="str">
        <f>IF('Оценка Кандидата Пример'!M15="","",'Оценка Кандидата Пример'!M15)</f>
        <v/>
      </c>
      <c r="W16" s="52"/>
      <c r="X16" s="51" t="str">
        <f>IF('Оценка Кандидата Пример'!N15="","",'Оценка Кандидата Пример'!N15)</f>
        <v/>
      </c>
      <c r="Y16" s="52"/>
      <c r="Z16" s="51" t="str">
        <f>IF('Оценка Кандидата Пример'!O15="","",'Оценка Кандидата Пример'!O15)</f>
        <v/>
      </c>
      <c r="AA16" s="52"/>
      <c r="AB16" s="73"/>
      <c r="AC16" s="21" t="str">
        <f t="shared" si="3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>
        <f t="shared" si="4"/>
        <v>3</v>
      </c>
      <c r="AK16" s="8" t="s">
        <v>69</v>
      </c>
      <c r="AL16" s="8">
        <f t="shared" si="0"/>
        <v>3</v>
      </c>
      <c r="AM16" s="8" t="s">
        <v>69</v>
      </c>
      <c r="AN16" s="8">
        <f t="shared" si="0"/>
        <v>3</v>
      </c>
      <c r="AO16" s="8" t="s">
        <v>69</v>
      </c>
      <c r="AP16" s="8">
        <f t="shared" si="0"/>
        <v>3</v>
      </c>
      <c r="AQ16" s="8" t="s">
        <v>69</v>
      </c>
      <c r="AR16" s="8">
        <f t="shared" si="0"/>
        <v>3</v>
      </c>
      <c r="AS16" s="8" t="s">
        <v>69</v>
      </c>
      <c r="AT16" s="8" t="str">
        <f t="shared" si="0"/>
        <v/>
      </c>
      <c r="AU16" s="8" t="s">
        <v>69</v>
      </c>
      <c r="AV16" s="8" t="str">
        <f t="shared" si="0"/>
        <v/>
      </c>
      <c r="AW16" s="8" t="s">
        <v>69</v>
      </c>
      <c r="AX16" s="8" t="str">
        <f t="shared" si="0"/>
        <v/>
      </c>
      <c r="AY16" s="8" t="s">
        <v>69</v>
      </c>
      <c r="AZ16" s="8" t="str">
        <f t="shared" si="0"/>
        <v/>
      </c>
      <c r="BA16" s="8" t="s">
        <v>69</v>
      </c>
      <c r="BB16" s="8" t="str">
        <f t="shared" si="0"/>
        <v/>
      </c>
      <c r="BC16" s="8" t="s">
        <v>69</v>
      </c>
      <c r="BD16" s="8" t="str">
        <f t="shared" si="1"/>
        <v/>
      </c>
      <c r="BE16" s="8" t="s">
        <v>69</v>
      </c>
      <c r="BF16" s="8" t="str">
        <f t="shared" si="2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>
        <f>IF('Оценка Кандидата Пример'!D16="","",'Оценка Кандидата Пример'!D16)</f>
        <v>3</v>
      </c>
      <c r="E17" s="52">
        <v>1</v>
      </c>
      <c r="F17" s="51">
        <f>IF('Оценка Кандидата Пример'!E16="","",'Оценка Кандидата Пример'!E16)</f>
        <v>2</v>
      </c>
      <c r="G17" s="52"/>
      <c r="H17" s="51">
        <f>IF('Оценка Кандидата Пример'!F16="","",'Оценка Кандидата Пример'!F16)</f>
        <v>2</v>
      </c>
      <c r="I17" s="52"/>
      <c r="J17" s="51">
        <f>IF('Оценка Кандидата Пример'!G16="","",'Оценка Кандидата Пример'!G16)</f>
        <v>3</v>
      </c>
      <c r="K17" s="52"/>
      <c r="L17" s="51">
        <f>IF('Оценка Кандидата Пример'!H16="","",'Оценка Кандидата Пример'!H16)</f>
        <v>2</v>
      </c>
      <c r="M17" s="52"/>
      <c r="N17" s="51" t="str">
        <f>IF('Оценка Кандидата Пример'!I16="","",'Оценка Кандидата Пример'!I16)</f>
        <v/>
      </c>
      <c r="O17" s="52"/>
      <c r="P17" s="51" t="str">
        <f>IF('Оценка Кандидата Пример'!J16="","",'Оценка Кандидата Пример'!J16)</f>
        <v/>
      </c>
      <c r="Q17" s="52"/>
      <c r="R17" s="51" t="str">
        <f>IF('Оценка Кандидата Пример'!K16="","",'Оценка Кандидата Пример'!K16)</f>
        <v/>
      </c>
      <c r="S17" s="52"/>
      <c r="T17" s="51" t="str">
        <f>IF('Оценка Кандидата Пример'!L16="","",'Оценка Кандидата Пример'!L16)</f>
        <v/>
      </c>
      <c r="U17" s="52"/>
      <c r="V17" s="51" t="str">
        <f>IF('Оценка Кандидата Пример'!M16="","",'Оценка Кандидата Пример'!M16)</f>
        <v/>
      </c>
      <c r="W17" s="52"/>
      <c r="X17" s="51" t="str">
        <f>IF('Оценка Кандидата Пример'!N16="","",'Оценка Кандидата Пример'!N16)</f>
        <v/>
      </c>
      <c r="Y17" s="52"/>
      <c r="Z17" s="51" t="str">
        <f>IF('Оценка Кандидата Пример'!O16="","",'Оценка Кандидата Пример'!O16)</f>
        <v/>
      </c>
      <c r="AA17" s="52"/>
      <c r="AB17" s="73"/>
      <c r="AC17" s="21" t="str">
        <f t="shared" si="3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>
        <f t="shared" si="4"/>
        <v>1</v>
      </c>
      <c r="AK17" s="8" t="s">
        <v>69</v>
      </c>
      <c r="AL17" s="8">
        <f t="shared" si="0"/>
        <v>2</v>
      </c>
      <c r="AM17" s="8" t="s">
        <v>69</v>
      </c>
      <c r="AN17" s="8">
        <f t="shared" si="0"/>
        <v>2</v>
      </c>
      <c r="AO17" s="8" t="s">
        <v>69</v>
      </c>
      <c r="AP17" s="8">
        <f t="shared" si="0"/>
        <v>3</v>
      </c>
      <c r="AQ17" s="8" t="s">
        <v>69</v>
      </c>
      <c r="AR17" s="8">
        <f t="shared" si="0"/>
        <v>2</v>
      </c>
      <c r="AS17" s="8" t="s">
        <v>69</v>
      </c>
      <c r="AT17" s="8" t="str">
        <f t="shared" si="0"/>
        <v/>
      </c>
      <c r="AU17" s="8" t="s">
        <v>69</v>
      </c>
      <c r="AV17" s="8" t="str">
        <f t="shared" si="0"/>
        <v/>
      </c>
      <c r="AW17" s="8" t="s">
        <v>69</v>
      </c>
      <c r="AX17" s="8" t="str">
        <f t="shared" si="0"/>
        <v/>
      </c>
      <c r="AY17" s="8" t="s">
        <v>69</v>
      </c>
      <c r="AZ17" s="8" t="str">
        <f t="shared" si="0"/>
        <v/>
      </c>
      <c r="BA17" s="8" t="s">
        <v>69</v>
      </c>
      <c r="BB17" s="8" t="str">
        <f t="shared" si="0"/>
        <v/>
      </c>
      <c r="BC17" s="8" t="s">
        <v>69</v>
      </c>
      <c r="BD17" s="8" t="str">
        <f t="shared" si="1"/>
        <v/>
      </c>
      <c r="BE17" s="8" t="s">
        <v>69</v>
      </c>
      <c r="BF17" s="8" t="str">
        <f t="shared" si="2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>
        <f>IF('Оценка Кандидата Пример'!D17="","",'Оценка Кандидата Пример'!D17)</f>
        <v>3</v>
      </c>
      <c r="E18" s="52">
        <v>1</v>
      </c>
      <c r="F18" s="51">
        <f>IF('Оценка Кандидата Пример'!E17="","",'Оценка Кандидата Пример'!E17)</f>
        <v>2</v>
      </c>
      <c r="G18" s="52"/>
      <c r="H18" s="51">
        <f>IF('Оценка Кандидата Пример'!F17="","",'Оценка Кандидата Пример'!F17)</f>
        <v>3</v>
      </c>
      <c r="I18" s="52"/>
      <c r="J18" s="51">
        <f>IF('Оценка Кандидата Пример'!G17="","",'Оценка Кандидата Пример'!G17)</f>
        <v>3</v>
      </c>
      <c r="K18" s="52"/>
      <c r="L18" s="51">
        <f>IF('Оценка Кандидата Пример'!H17="","",'Оценка Кандидата Пример'!H17)</f>
        <v>2</v>
      </c>
      <c r="M18" s="52"/>
      <c r="N18" s="51" t="str">
        <f>IF('Оценка Кандидата Пример'!I17="","",'Оценка Кандидата Пример'!I17)</f>
        <v/>
      </c>
      <c r="O18" s="52"/>
      <c r="P18" s="51" t="str">
        <f>IF('Оценка Кандидата Пример'!J17="","",'Оценка Кандидата Пример'!J17)</f>
        <v/>
      </c>
      <c r="Q18" s="52"/>
      <c r="R18" s="51" t="str">
        <f>IF('Оценка Кандидата Пример'!K17="","",'Оценка Кандидата Пример'!K17)</f>
        <v/>
      </c>
      <c r="S18" s="52"/>
      <c r="T18" s="51" t="str">
        <f>IF('Оценка Кандидата Пример'!L17="","",'Оценка Кандидата Пример'!L17)</f>
        <v/>
      </c>
      <c r="U18" s="52"/>
      <c r="V18" s="51" t="str">
        <f>IF('Оценка Кандидата Пример'!M17="","",'Оценка Кандидата Пример'!M17)</f>
        <v/>
      </c>
      <c r="W18" s="52"/>
      <c r="X18" s="51" t="str">
        <f>IF('Оценка Кандидата Пример'!N17="","",'Оценка Кандидата Пример'!N17)</f>
        <v/>
      </c>
      <c r="Y18" s="52"/>
      <c r="Z18" s="51" t="str">
        <f>IF('Оценка Кандидата Пример'!O17="","",'Оценка Кандидата Пример'!O17)</f>
        <v/>
      </c>
      <c r="AA18" s="52"/>
      <c r="AB18" s="73"/>
      <c r="AC18" s="21" t="str">
        <f t="shared" si="3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>
        <f t="shared" si="4"/>
        <v>1</v>
      </c>
      <c r="AK18" s="8" t="s">
        <v>69</v>
      </c>
      <c r="AL18" s="8">
        <f t="shared" si="0"/>
        <v>2</v>
      </c>
      <c r="AM18" s="8" t="s">
        <v>69</v>
      </c>
      <c r="AN18" s="8">
        <f t="shared" si="0"/>
        <v>3</v>
      </c>
      <c r="AO18" s="8" t="s">
        <v>69</v>
      </c>
      <c r="AP18" s="8">
        <f t="shared" si="0"/>
        <v>3</v>
      </c>
      <c r="AQ18" s="8" t="s">
        <v>69</v>
      </c>
      <c r="AR18" s="8">
        <f t="shared" si="0"/>
        <v>2</v>
      </c>
      <c r="AS18" s="8" t="s">
        <v>69</v>
      </c>
      <c r="AT18" s="8" t="str">
        <f t="shared" si="0"/>
        <v/>
      </c>
      <c r="AU18" s="8" t="s">
        <v>69</v>
      </c>
      <c r="AV18" s="8" t="str">
        <f t="shared" si="0"/>
        <v/>
      </c>
      <c r="AW18" s="8" t="s">
        <v>69</v>
      </c>
      <c r="AX18" s="8" t="str">
        <f t="shared" si="0"/>
        <v/>
      </c>
      <c r="AY18" s="8" t="s">
        <v>69</v>
      </c>
      <c r="AZ18" s="8" t="str">
        <f t="shared" si="0"/>
        <v/>
      </c>
      <c r="BA18" s="8" t="s">
        <v>69</v>
      </c>
      <c r="BB18" s="8" t="str">
        <f t="shared" si="0"/>
        <v/>
      </c>
      <c r="BC18" s="8" t="s">
        <v>69</v>
      </c>
      <c r="BD18" s="8" t="str">
        <f t="shared" si="1"/>
        <v/>
      </c>
      <c r="BE18" s="8" t="s">
        <v>69</v>
      </c>
      <c r="BF18" s="8" t="str">
        <f t="shared" si="2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>
        <f>IF('Оценка Кандидата Пример'!D18="","",'Оценка Кандидата Пример'!D18)</f>
        <v>3</v>
      </c>
      <c r="E19" s="52">
        <v>1</v>
      </c>
      <c r="F19" s="51">
        <f>IF('Оценка Кандидата Пример'!E18="","",'Оценка Кандидата Пример'!E18)</f>
        <v>2</v>
      </c>
      <c r="G19" s="52"/>
      <c r="H19" s="51">
        <f>IF('Оценка Кандидата Пример'!F18="","",'Оценка Кандидата Пример'!F18)</f>
        <v>3</v>
      </c>
      <c r="I19" s="52"/>
      <c r="J19" s="51">
        <f>IF('Оценка Кандидата Пример'!G18="","",'Оценка Кандидата Пример'!G18)</f>
        <v>3</v>
      </c>
      <c r="K19" s="52"/>
      <c r="L19" s="51">
        <f>IF('Оценка Кандидата Пример'!H18="","",'Оценка Кандидата Пример'!H18)</f>
        <v>2</v>
      </c>
      <c r="M19" s="52"/>
      <c r="N19" s="51" t="str">
        <f>IF('Оценка Кандидата Пример'!I18="","",'Оценка Кандидата Пример'!I18)</f>
        <v/>
      </c>
      <c r="O19" s="52"/>
      <c r="P19" s="51" t="str">
        <f>IF('Оценка Кандидата Пример'!J18="","",'Оценка Кандидата Пример'!J18)</f>
        <v/>
      </c>
      <c r="Q19" s="52"/>
      <c r="R19" s="51" t="str">
        <f>IF('Оценка Кандидата Пример'!K18="","",'Оценка Кандидата Пример'!K18)</f>
        <v/>
      </c>
      <c r="S19" s="52"/>
      <c r="T19" s="51" t="str">
        <f>IF('Оценка Кандидата Пример'!L18="","",'Оценка Кандидата Пример'!L18)</f>
        <v/>
      </c>
      <c r="U19" s="52"/>
      <c r="V19" s="51" t="str">
        <f>IF('Оценка Кандидата Пример'!M18="","",'Оценка Кандидата Пример'!M18)</f>
        <v/>
      </c>
      <c r="W19" s="52"/>
      <c r="X19" s="51" t="str">
        <f>IF('Оценка Кандидата Пример'!N18="","",'Оценка Кандидата Пример'!N18)</f>
        <v/>
      </c>
      <c r="Y19" s="52"/>
      <c r="Z19" s="51" t="str">
        <f>IF('Оценка Кандидата Пример'!O18="","",'Оценка Кандидата Пример'!O18)</f>
        <v/>
      </c>
      <c r="AA19" s="52"/>
      <c r="AB19" s="73"/>
      <c r="AC19" s="21" t="str">
        <f t="shared" si="3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>
        <f t="shared" si="4"/>
        <v>1</v>
      </c>
      <c r="AK19" s="8" t="s">
        <v>69</v>
      </c>
      <c r="AL19" s="8">
        <f t="shared" si="0"/>
        <v>2</v>
      </c>
      <c r="AM19" s="8" t="s">
        <v>69</v>
      </c>
      <c r="AN19" s="8">
        <f t="shared" si="0"/>
        <v>3</v>
      </c>
      <c r="AO19" s="8" t="s">
        <v>69</v>
      </c>
      <c r="AP19" s="8">
        <f t="shared" si="0"/>
        <v>3</v>
      </c>
      <c r="AQ19" s="8" t="s">
        <v>69</v>
      </c>
      <c r="AR19" s="8">
        <f t="shared" si="0"/>
        <v>2</v>
      </c>
      <c r="AS19" s="8" t="s">
        <v>69</v>
      </c>
      <c r="AT19" s="8" t="str">
        <f t="shared" si="0"/>
        <v/>
      </c>
      <c r="AU19" s="8" t="s">
        <v>69</v>
      </c>
      <c r="AV19" s="8" t="str">
        <f t="shared" si="0"/>
        <v/>
      </c>
      <c r="AW19" s="8" t="s">
        <v>69</v>
      </c>
      <c r="AX19" s="8" t="str">
        <f t="shared" si="0"/>
        <v/>
      </c>
      <c r="AY19" s="8" t="s">
        <v>69</v>
      </c>
      <c r="AZ19" s="8" t="str">
        <f t="shared" si="0"/>
        <v/>
      </c>
      <c r="BA19" s="8" t="s">
        <v>69</v>
      </c>
      <c r="BB19" s="8" t="str">
        <f t="shared" si="0"/>
        <v/>
      </c>
      <c r="BC19" s="8" t="s">
        <v>69</v>
      </c>
      <c r="BD19" s="8" t="str">
        <f t="shared" si="1"/>
        <v/>
      </c>
      <c r="BE19" s="8" t="s">
        <v>69</v>
      </c>
      <c r="BF19" s="8" t="str">
        <f t="shared" si="2"/>
        <v/>
      </c>
    </row>
    <row r="20" spans="2:58" ht="69.900000000000006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>
        <f>IF('Оценка Кандидата Пример'!D19="","",'Оценка Кандидата Пример'!D19)</f>
        <v>3</v>
      </c>
      <c r="E20" s="52">
        <v>1</v>
      </c>
      <c r="F20" s="51">
        <f>IF('Оценка Кандидата Пример'!E19="","",'Оценка Кандидата Пример'!E19)</f>
        <v>2</v>
      </c>
      <c r="G20" s="52"/>
      <c r="H20" s="51">
        <f>IF('Оценка Кандидата Пример'!F19="","",'Оценка Кандидата Пример'!F19)</f>
        <v>2</v>
      </c>
      <c r="I20" s="52"/>
      <c r="J20" s="51">
        <f>IF('Оценка Кандидата Пример'!G19="","",'Оценка Кандидата Пример'!G19)</f>
        <v>3</v>
      </c>
      <c r="K20" s="52"/>
      <c r="L20" s="51">
        <f>IF('Оценка Кандидата Пример'!H19="","",'Оценка Кандидата Пример'!H19)</f>
        <v>2</v>
      </c>
      <c r="M20" s="52"/>
      <c r="N20" s="51" t="str">
        <f>IF('Оценка Кандидата Пример'!I19="","",'Оценка Кандидата Пример'!I19)</f>
        <v/>
      </c>
      <c r="O20" s="52"/>
      <c r="P20" s="51" t="str">
        <f>IF('Оценка Кандидата Пример'!J19="","",'Оценка Кандидата Пример'!J19)</f>
        <v/>
      </c>
      <c r="Q20" s="52"/>
      <c r="R20" s="51" t="str">
        <f>IF('Оценка Кандидата Пример'!K19="","",'Оценка Кандидата Пример'!K19)</f>
        <v/>
      </c>
      <c r="S20" s="52"/>
      <c r="T20" s="51" t="str">
        <f>IF('Оценка Кандидата Пример'!L19="","",'Оценка Кандидата Пример'!L19)</f>
        <v/>
      </c>
      <c r="U20" s="52"/>
      <c r="V20" s="51" t="str">
        <f>IF('Оценка Кандидата Пример'!M19="","",'Оценка Кандидата Пример'!M19)</f>
        <v/>
      </c>
      <c r="W20" s="52"/>
      <c r="X20" s="51" t="str">
        <f>IF('Оценка Кандидата Пример'!N19="","",'Оценка Кандидата Пример'!N19)</f>
        <v/>
      </c>
      <c r="Y20" s="52"/>
      <c r="Z20" s="51" t="str">
        <f>IF('Оценка Кандидата Пример'!O19="","",'Оценка Кандидата Пример'!O19)</f>
        <v/>
      </c>
      <c r="AA20" s="52"/>
      <c r="AB20" s="73"/>
      <c r="AC20" s="21" t="str">
        <f t="shared" si="3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>
        <f t="shared" si="4"/>
        <v>1</v>
      </c>
      <c r="AK20" s="8" t="s">
        <v>69</v>
      </c>
      <c r="AL20" s="8">
        <f t="shared" si="0"/>
        <v>2</v>
      </c>
      <c r="AM20" s="8" t="s">
        <v>69</v>
      </c>
      <c r="AN20" s="8">
        <f t="shared" si="0"/>
        <v>2</v>
      </c>
      <c r="AO20" s="8" t="s">
        <v>69</v>
      </c>
      <c r="AP20" s="8">
        <f t="shared" si="0"/>
        <v>3</v>
      </c>
      <c r="AQ20" s="8" t="s">
        <v>69</v>
      </c>
      <c r="AR20" s="8">
        <f t="shared" si="0"/>
        <v>2</v>
      </c>
      <c r="AS20" s="8" t="s">
        <v>69</v>
      </c>
      <c r="AT20" s="8" t="str">
        <f t="shared" si="0"/>
        <v/>
      </c>
      <c r="AU20" s="8" t="s">
        <v>69</v>
      </c>
      <c r="AV20" s="8" t="str">
        <f t="shared" si="0"/>
        <v/>
      </c>
      <c r="AW20" s="8" t="s">
        <v>69</v>
      </c>
      <c r="AX20" s="8" t="str">
        <f t="shared" si="0"/>
        <v/>
      </c>
      <c r="AY20" s="8" t="s">
        <v>69</v>
      </c>
      <c r="AZ20" s="8" t="str">
        <f t="shared" si="0"/>
        <v/>
      </c>
      <c r="BA20" s="8" t="s">
        <v>69</v>
      </c>
      <c r="BB20" s="8" t="str">
        <f t="shared" si="0"/>
        <v/>
      </c>
      <c r="BC20" s="8" t="s">
        <v>69</v>
      </c>
      <c r="BD20" s="8" t="str">
        <f t="shared" si="1"/>
        <v/>
      </c>
      <c r="BE20" s="8" t="s">
        <v>69</v>
      </c>
      <c r="BF20" s="8" t="str">
        <f t="shared" si="2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364</v>
      </c>
      <c r="D22" s="35">
        <f>IF(SUM(D11:D20)=0,"",SUM(D11:D20)/10)</f>
        <v>3.1</v>
      </c>
      <c r="E22" s="35">
        <f>AJ22</f>
        <v>2.2999999999999998</v>
      </c>
      <c r="F22" s="35">
        <f t="shared" ref="F22:Z22" si="5">IF(SUM(F11:F20)=0,"",SUM(F11:F20)/10)</f>
        <v>2.1</v>
      </c>
      <c r="G22" s="35">
        <f>AL22</f>
        <v>2.1</v>
      </c>
      <c r="H22" s="35">
        <f t="shared" si="5"/>
        <v>2.6</v>
      </c>
      <c r="I22" s="35">
        <f>AN22</f>
        <v>2.6</v>
      </c>
      <c r="J22" s="35">
        <f t="shared" si="5"/>
        <v>2.7</v>
      </c>
      <c r="K22" s="35">
        <f>AP22</f>
        <v>2.7</v>
      </c>
      <c r="L22" s="35">
        <f t="shared" si="5"/>
        <v>2.5</v>
      </c>
      <c r="M22" s="35">
        <f>AR22</f>
        <v>2.5</v>
      </c>
      <c r="N22" s="35" t="str">
        <f t="shared" si="5"/>
        <v/>
      </c>
      <c r="O22" s="35" t="str">
        <f>AT22</f>
        <v/>
      </c>
      <c r="P22" s="35" t="str">
        <f t="shared" si="5"/>
        <v/>
      </c>
      <c r="Q22" s="35" t="str">
        <f>AV22</f>
        <v/>
      </c>
      <c r="R22" s="35" t="str">
        <f t="shared" si="5"/>
        <v/>
      </c>
      <c r="S22" s="35" t="str">
        <f>AX22</f>
        <v/>
      </c>
      <c r="T22" s="35" t="str">
        <f t="shared" si="5"/>
        <v/>
      </c>
      <c r="U22" s="35" t="str">
        <f>AZ22</f>
        <v/>
      </c>
      <c r="V22" s="35" t="str">
        <f t="shared" si="5"/>
        <v/>
      </c>
      <c r="W22" s="35" t="str">
        <f>BB22</f>
        <v/>
      </c>
      <c r="X22" s="35" t="str">
        <f t="shared" si="5"/>
        <v/>
      </c>
      <c r="Y22" s="35" t="str">
        <f>BD22</f>
        <v/>
      </c>
      <c r="Z22" s="35" t="str">
        <f t="shared" si="5"/>
        <v/>
      </c>
      <c r="AA22" s="35" t="str">
        <f>BF22</f>
        <v/>
      </c>
      <c r="AH22" s="48"/>
      <c r="AJ22" s="35">
        <f>IF(SUM(AJ11:AJ20)=0,"",SUM(AJ11:AJ20)/10)</f>
        <v>2.2999999999999998</v>
      </c>
      <c r="AK22" s="35" t="str">
        <f t="shared" ref="AK22:BF22" si="6">IF(SUM(AK11:AK20)=0,"",SUM(AK11:AK20)/10)</f>
        <v/>
      </c>
      <c r="AL22" s="35">
        <f t="shared" si="6"/>
        <v>2.1</v>
      </c>
      <c r="AM22" s="35" t="str">
        <f t="shared" si="6"/>
        <v/>
      </c>
      <c r="AN22" s="35">
        <f t="shared" si="6"/>
        <v>2.6</v>
      </c>
      <c r="AO22" s="35" t="str">
        <f t="shared" si="6"/>
        <v/>
      </c>
      <c r="AP22" s="35">
        <f t="shared" si="6"/>
        <v>2.7</v>
      </c>
      <c r="AQ22" s="35" t="str">
        <f t="shared" si="6"/>
        <v/>
      </c>
      <c r="AR22" s="35">
        <f t="shared" si="6"/>
        <v>2.5</v>
      </c>
      <c r="AS22" s="35" t="str">
        <f t="shared" si="6"/>
        <v/>
      </c>
      <c r="AT22" s="35" t="str">
        <f t="shared" si="6"/>
        <v/>
      </c>
      <c r="AU22" s="35" t="str">
        <f t="shared" si="6"/>
        <v/>
      </c>
      <c r="AV22" s="35" t="str">
        <f t="shared" si="6"/>
        <v/>
      </c>
      <c r="AW22" s="35" t="str">
        <f t="shared" si="6"/>
        <v/>
      </c>
      <c r="AX22" s="35" t="str">
        <f t="shared" si="6"/>
        <v/>
      </c>
      <c r="AY22" s="35" t="str">
        <f t="shared" si="6"/>
        <v/>
      </c>
      <c r="AZ22" s="35" t="str">
        <f t="shared" si="6"/>
        <v/>
      </c>
      <c r="BA22" s="35" t="str">
        <f t="shared" si="6"/>
        <v/>
      </c>
      <c r="BB22" s="35" t="str">
        <f t="shared" si="6"/>
        <v/>
      </c>
      <c r="BD22" s="35" t="str">
        <f t="shared" si="6"/>
        <v/>
      </c>
      <c r="BF22" s="35" t="str">
        <f t="shared" si="6"/>
        <v/>
      </c>
    </row>
    <row r="23" spans="2:58" ht="17.100000000000001" customHeight="1" x14ac:dyDescent="0.3">
      <c r="C23" s="95" t="s">
        <v>365</v>
      </c>
      <c r="D23" s="31"/>
      <c r="E23" s="31" t="str">
        <f>IF(SUM(D11:D20)=0,"",IF(E22&gt;$D$25,"Yes","No"))</f>
        <v>No</v>
      </c>
      <c r="F23" s="31"/>
      <c r="G23" s="31" t="str">
        <f>IF(SUM(F11:F20)=0,"",IF(G22&gt;$D$25,"Yes","No"))</f>
        <v>No</v>
      </c>
      <c r="H23" s="31"/>
      <c r="I23" s="31" t="str">
        <f>IF(SUM(H11:H20)=0,"",IF(I22&gt;$D$25,"Yes","No"))</f>
        <v>Yes</v>
      </c>
      <c r="J23" s="31"/>
      <c r="K23" s="31" t="str">
        <f>IF(SUM(J11:J20)=0,"",IF(K22&gt;$D$25,"Yes","No"))</f>
        <v>Yes</v>
      </c>
      <c r="L23" s="31"/>
      <c r="M23" s="31" t="str">
        <f>IF(SUM(L11:L20)=0,"",IF(M22&gt;$D$25,"Yes","No"))</f>
        <v>No</v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366</v>
      </c>
      <c r="D25" s="8">
        <f>'Оценка Кандидата Пример'!D24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3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Инструкция!B31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B8:B10"/>
    <mergeCell ref="C8:C10"/>
    <mergeCell ref="D8:AA8"/>
    <mergeCell ref="AB8:AB10"/>
    <mergeCell ref="AC8:AC10"/>
    <mergeCell ref="D9:E9"/>
    <mergeCell ref="F9:G9"/>
    <mergeCell ref="H9:I9"/>
    <mergeCell ref="J9:K9"/>
    <mergeCell ref="L9:M9"/>
    <mergeCell ref="Z9:AA9"/>
    <mergeCell ref="N9:O9"/>
    <mergeCell ref="P9:Q9"/>
    <mergeCell ref="R9:S9"/>
    <mergeCell ref="T9:U9"/>
    <mergeCell ref="V9:W9"/>
    <mergeCell ref="X9:Y9"/>
    <mergeCell ref="D7:AA7"/>
    <mergeCell ref="G2:M2"/>
    <mergeCell ref="R2:U2"/>
    <mergeCell ref="G3:M3"/>
    <mergeCell ref="R3:U3"/>
    <mergeCell ref="F5:H5"/>
  </mergeCells>
  <conditionalFormatting sqref="D23:F23 H23 J23 L23 N23 P23 R23 T23 V23 X23 Z23">
    <cfRule type="cellIs" dxfId="52" priority="26" operator="equal">
      <formula>"Yes"</formula>
    </cfRule>
  </conditionalFormatting>
  <conditionalFormatting sqref="Y27">
    <cfRule type="cellIs" dxfId="51" priority="25" operator="equal">
      <formula>"No"</formula>
    </cfRule>
  </conditionalFormatting>
  <conditionalFormatting sqref="D23:F23 H23 J23 L23 N23 P23 R23 T23 V23 X23 Z23">
    <cfRule type="cellIs" dxfId="50" priority="24" operator="equal">
      <formula>"No"</formula>
    </cfRule>
  </conditionalFormatting>
  <conditionalFormatting sqref="G23">
    <cfRule type="cellIs" dxfId="49" priority="23" operator="equal">
      <formula>"Yes"</formula>
    </cfRule>
  </conditionalFormatting>
  <conditionalFormatting sqref="G23">
    <cfRule type="cellIs" dxfId="48" priority="22" operator="equal">
      <formula>"No"</formula>
    </cfRule>
  </conditionalFormatting>
  <conditionalFormatting sqref="I23">
    <cfRule type="cellIs" dxfId="47" priority="21" operator="equal">
      <formula>"Yes"</formula>
    </cfRule>
  </conditionalFormatting>
  <conditionalFormatting sqref="I23">
    <cfRule type="cellIs" dxfId="46" priority="20" operator="equal">
      <formula>"No"</formula>
    </cfRule>
  </conditionalFormatting>
  <conditionalFormatting sqref="K23">
    <cfRule type="cellIs" dxfId="45" priority="19" operator="equal">
      <formula>"Yes"</formula>
    </cfRule>
  </conditionalFormatting>
  <conditionalFormatting sqref="K23">
    <cfRule type="cellIs" dxfId="44" priority="18" operator="equal">
      <formula>"No"</formula>
    </cfRule>
  </conditionalFormatting>
  <conditionalFormatting sqref="M23">
    <cfRule type="cellIs" dxfId="43" priority="17" operator="equal">
      <formula>"Yes"</formula>
    </cfRule>
  </conditionalFormatting>
  <conditionalFormatting sqref="M23">
    <cfRule type="cellIs" dxfId="42" priority="16" operator="equal">
      <formula>"No"</formula>
    </cfRule>
  </conditionalFormatting>
  <conditionalFormatting sqref="O23">
    <cfRule type="cellIs" dxfId="41" priority="15" operator="equal">
      <formula>"Yes"</formula>
    </cfRule>
  </conditionalFormatting>
  <conditionalFormatting sqref="O23">
    <cfRule type="cellIs" dxfId="40" priority="14" operator="equal">
      <formula>"No"</formula>
    </cfRule>
  </conditionalFormatting>
  <conditionalFormatting sqref="Q23">
    <cfRule type="cellIs" dxfId="39" priority="13" operator="equal">
      <formula>"Yes"</formula>
    </cfRule>
  </conditionalFormatting>
  <conditionalFormatting sqref="Q23">
    <cfRule type="cellIs" dxfId="38" priority="12" operator="equal">
      <formula>"No"</formula>
    </cfRule>
  </conditionalFormatting>
  <conditionalFormatting sqref="S23">
    <cfRule type="cellIs" dxfId="37" priority="11" operator="equal">
      <formula>"Yes"</formula>
    </cfRule>
  </conditionalFormatting>
  <conditionalFormatting sqref="S23">
    <cfRule type="cellIs" dxfId="36" priority="10" operator="equal">
      <formula>"No"</formula>
    </cfRule>
  </conditionalFormatting>
  <conditionalFormatting sqref="U23">
    <cfRule type="cellIs" dxfId="35" priority="9" operator="equal">
      <formula>"Yes"</formula>
    </cfRule>
  </conditionalFormatting>
  <conditionalFormatting sqref="U23">
    <cfRule type="cellIs" dxfId="34" priority="8" operator="equal">
      <formula>"No"</formula>
    </cfRule>
  </conditionalFormatting>
  <conditionalFormatting sqref="W23">
    <cfRule type="cellIs" dxfId="33" priority="7" operator="equal">
      <formula>"Yes"</formula>
    </cfRule>
  </conditionalFormatting>
  <conditionalFormatting sqref="W23">
    <cfRule type="cellIs" dxfId="32" priority="6" operator="equal">
      <formula>"No"</formula>
    </cfRule>
  </conditionalFormatting>
  <conditionalFormatting sqref="Y23">
    <cfRule type="cellIs" dxfId="31" priority="5" operator="equal">
      <formula>"Yes"</formula>
    </cfRule>
  </conditionalFormatting>
  <conditionalFormatting sqref="Y23">
    <cfRule type="cellIs" dxfId="30" priority="4" operator="equal">
      <formula>"No"</formula>
    </cfRule>
  </conditionalFormatting>
  <conditionalFormatting sqref="AA23">
    <cfRule type="cellIs" dxfId="29" priority="3" operator="equal">
      <formula>"Yes"</formula>
    </cfRule>
  </conditionalFormatting>
  <conditionalFormatting sqref="AA23">
    <cfRule type="cellIs" dxfId="28" priority="2" operator="equal">
      <formula>"No"</formula>
    </cfRule>
  </conditionalFormatting>
  <dataValidations count="5">
    <dataValidation type="list" allowBlank="1" showDropDown="1" showInputMessage="1" showErrorMessage="1" sqref="T6:V6 I5:J5 H4:J4" xr:uid="{00000000-0002-0000-0300-000000000000}">
      <formula1>"A, B, C"</formula1>
    </dataValidation>
    <dataValidation type="whole" allowBlank="1" showInputMessage="1" showErrorMessage="1" sqref="Y11:Y20 K11:K20 M11:M20 O11:O20 Q11:Q20 S11:S20 AA11:AA20 U11:U20 I11:I20 W11:W20 G11:G20 B11:E20" xr:uid="{00000000-0002-0000-0300-000001000000}">
      <formula1>1</formula1>
      <formula2>4</formula2>
    </dataValidation>
    <dataValidation type="list" allowBlank="1" showDropDown="1" showInputMessage="1" showErrorMessage="1" sqref="D6:P6" xr:uid="{00000000-0002-0000-0300-000002000000}">
      <formula1>"A, B, C, D"</formula1>
    </dataValidation>
    <dataValidation type="list" allowBlank="1" showInputMessage="1" showErrorMessage="1" sqref="Q6:R6" xr:uid="{00000000-0002-0000-0300-000003000000}">
      <formula1>"Project, Programme, Portfolio"</formula1>
    </dataValidation>
    <dataValidation allowBlank="1" showDropDown="1" showInputMessage="1" showErrorMessage="1" sqref="D5:H5" xr:uid="{00000000-0002-0000-03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B1:BF60"/>
  <sheetViews>
    <sheetView showGridLines="0" zoomScale="87" zoomScaleNormal="87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C24" sqref="C24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84</v>
      </c>
      <c r="D2" s="101" t="s">
        <v>110</v>
      </c>
      <c r="E2" s="64"/>
      <c r="F2" s="64"/>
      <c r="G2" s="156" t="str">
        <f>IF('Оценка Кандидата'!D3="","",'Оценка Кандидата'!D3)</f>
        <v/>
      </c>
      <c r="H2" s="156"/>
      <c r="I2" s="156"/>
      <c r="J2" s="156"/>
      <c r="K2" s="156"/>
      <c r="L2" s="156"/>
      <c r="M2" s="170"/>
      <c r="N2" s="64"/>
      <c r="O2" s="64" t="s">
        <v>111</v>
      </c>
      <c r="P2" s="64"/>
      <c r="Q2" s="42"/>
      <c r="R2" s="171" t="str">
        <f>IF('Оценка Кандидата'!K3="","",'Оценка Кандидата'!K3)</f>
        <v/>
      </c>
      <c r="S2" s="171"/>
      <c r="T2" s="171"/>
      <c r="U2" s="171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367</v>
      </c>
      <c r="D3" s="101" t="s">
        <v>123</v>
      </c>
      <c r="E3" s="64"/>
      <c r="F3" s="64"/>
      <c r="G3" s="175"/>
      <c r="H3" s="176"/>
      <c r="I3" s="176"/>
      <c r="J3" s="176"/>
      <c r="K3" s="176"/>
      <c r="L3" s="177"/>
      <c r="M3" s="82"/>
      <c r="N3" s="64"/>
      <c r="O3" s="64" t="s">
        <v>111</v>
      </c>
      <c r="P3" s="64"/>
      <c r="Q3" s="66"/>
      <c r="R3" s="161"/>
      <c r="S3" s="162"/>
      <c r="T3" s="162"/>
      <c r="U3" s="163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109</v>
      </c>
      <c r="D4" s="68" t="s">
        <v>113</v>
      </c>
      <c r="E4" s="68"/>
      <c r="F4" s="68" t="s">
        <v>114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53" t="str">
        <f>IF('Оценка Кандидата'!D5="","",'Оценка Кандидата'!D5)</f>
        <v/>
      </c>
      <c r="E5" s="54"/>
      <c r="F5" s="172" t="str">
        <f>IF('Оценка Кандидата'!F5="","",'Оценка Кандидата'!F5)</f>
        <v/>
      </c>
      <c r="G5" s="173"/>
      <c r="H5" s="174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53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8"/>
    </row>
    <row r="8" spans="2:58" s="6" customFormat="1" ht="17.100000000000001" customHeight="1" x14ac:dyDescent="0.3">
      <c r="B8" s="129" t="s">
        <v>10</v>
      </c>
      <c r="C8" s="131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29" t="s">
        <v>370</v>
      </c>
      <c r="AC8" s="129" t="s">
        <v>119</v>
      </c>
      <c r="AD8" s="49"/>
      <c r="AE8" s="7"/>
      <c r="AF8" s="7"/>
      <c r="AG8" s="7"/>
    </row>
    <row r="9" spans="2:58" s="6" customFormat="1" ht="17.100000000000001" customHeight="1" x14ac:dyDescent="0.3">
      <c r="B9" s="167"/>
      <c r="C9" s="169"/>
      <c r="D9" s="154" t="s">
        <v>0</v>
      </c>
      <c r="E9" s="155"/>
      <c r="F9" s="154" t="s">
        <v>1</v>
      </c>
      <c r="G9" s="155"/>
      <c r="H9" s="154" t="s">
        <v>2</v>
      </c>
      <c r="I9" s="155"/>
      <c r="J9" s="154" t="s">
        <v>3</v>
      </c>
      <c r="K9" s="155"/>
      <c r="L9" s="154" t="s">
        <v>4</v>
      </c>
      <c r="M9" s="155"/>
      <c r="N9" s="154" t="s">
        <v>5</v>
      </c>
      <c r="O9" s="155"/>
      <c r="P9" s="154" t="s">
        <v>6</v>
      </c>
      <c r="Q9" s="155"/>
      <c r="R9" s="154" t="s">
        <v>7</v>
      </c>
      <c r="S9" s="155"/>
      <c r="T9" s="154" t="s">
        <v>8</v>
      </c>
      <c r="U9" s="155"/>
      <c r="V9" s="154" t="s">
        <v>9</v>
      </c>
      <c r="W9" s="155"/>
      <c r="X9" s="154" t="s">
        <v>37</v>
      </c>
      <c r="Y9" s="155"/>
      <c r="Z9" s="154" t="s">
        <v>38</v>
      </c>
      <c r="AA9" s="155"/>
      <c r="AB9" s="167"/>
      <c r="AC9" s="167"/>
      <c r="AD9" s="49"/>
      <c r="AE9" s="7"/>
      <c r="AF9" s="7"/>
      <c r="AG9" s="7"/>
    </row>
    <row r="10" spans="2:58" s="6" customFormat="1" ht="17.100000000000001" customHeight="1" x14ac:dyDescent="0.3">
      <c r="B10" s="130"/>
      <c r="C10" s="132"/>
      <c r="D10" s="37" t="s">
        <v>368</v>
      </c>
      <c r="E10" s="37" t="s">
        <v>369</v>
      </c>
      <c r="F10" s="37" t="s">
        <v>368</v>
      </c>
      <c r="G10" s="37" t="s">
        <v>369</v>
      </c>
      <c r="H10" s="37" t="s">
        <v>368</v>
      </c>
      <c r="I10" s="37" t="s">
        <v>369</v>
      </c>
      <c r="J10" s="37" t="s">
        <v>368</v>
      </c>
      <c r="K10" s="37" t="s">
        <v>369</v>
      </c>
      <c r="L10" s="37" t="s">
        <v>368</v>
      </c>
      <c r="M10" s="37" t="s">
        <v>369</v>
      </c>
      <c r="N10" s="37" t="s">
        <v>368</v>
      </c>
      <c r="O10" s="37" t="s">
        <v>369</v>
      </c>
      <c r="P10" s="37" t="s">
        <v>368</v>
      </c>
      <c r="Q10" s="37" t="s">
        <v>369</v>
      </c>
      <c r="R10" s="37" t="s">
        <v>368</v>
      </c>
      <c r="S10" s="37" t="s">
        <v>369</v>
      </c>
      <c r="T10" s="37" t="s">
        <v>368</v>
      </c>
      <c r="U10" s="37" t="s">
        <v>369</v>
      </c>
      <c r="V10" s="37" t="s">
        <v>368</v>
      </c>
      <c r="W10" s="37" t="s">
        <v>369</v>
      </c>
      <c r="X10" s="37" t="s">
        <v>368</v>
      </c>
      <c r="Y10" s="37" t="s">
        <v>369</v>
      </c>
      <c r="Z10" s="37" t="s">
        <v>368</v>
      </c>
      <c r="AA10" s="37" t="s">
        <v>369</v>
      </c>
      <c r="AB10" s="130"/>
      <c r="AC10" s="130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 t="str">
        <f>IF('Оценка Кандидата'!D10="","",'Оценка Кандидата'!D10)</f>
        <v/>
      </c>
      <c r="E11" s="52"/>
      <c r="F11" s="51" t="str">
        <f>IF('Оценка Кандидата'!E10="","",'Оценка Кандидата'!E10)</f>
        <v/>
      </c>
      <c r="G11" s="52"/>
      <c r="H11" s="51" t="str">
        <f>IF('Оценка Кандидата'!F10="","",'Оценка Кандидата'!F10)</f>
        <v/>
      </c>
      <c r="I11" s="52"/>
      <c r="J11" s="51" t="str">
        <f>IF('Оценка Кандидата'!G10="","",'Оценка Кандидата'!G10)</f>
        <v/>
      </c>
      <c r="K11" s="52"/>
      <c r="L11" s="51" t="str">
        <f>IF('Оценка Кандидата'!H10="","",'Оценка Кандидата'!H10)</f>
        <v/>
      </c>
      <c r="M11" s="52"/>
      <c r="N11" s="51" t="str">
        <f>IF('Оценка Кандидата'!I10="","",'Оценка Кандидата'!I10)</f>
        <v/>
      </c>
      <c r="O11" s="52"/>
      <c r="P11" s="51" t="str">
        <f>IF('Оценка Кандидата'!J10="","",'Оценка Кандидата'!J10)</f>
        <v/>
      </c>
      <c r="Q11" s="52"/>
      <c r="R11" s="51" t="str">
        <f>IF('Оценка Кандидата'!K10="","",'Оценка Кандидата'!K10)</f>
        <v/>
      </c>
      <c r="S11" s="52"/>
      <c r="T11" s="51" t="str">
        <f>IF('Оценка Кандидата'!L10="","",'Оценка Кандидата'!L10)</f>
        <v/>
      </c>
      <c r="U11" s="52"/>
      <c r="V11" s="51" t="str">
        <f>IF('Оценка Кандидата'!M10="","",'Оценка Кандидата'!M10)</f>
        <v/>
      </c>
      <c r="W11" s="52"/>
      <c r="X11" s="51" t="str">
        <f>IF('Оценка Кандидата'!N10="","",'Оценка Кандидата'!N10)</f>
        <v/>
      </c>
      <c r="Y11" s="52"/>
      <c r="Z11" s="51" t="str">
        <f>IF('Оценка Кандидата'!O10="","",'Оценка Кандидата'!O10)</f>
        <v/>
      </c>
      <c r="AA11" s="52"/>
      <c r="AB11" s="73"/>
      <c r="AC11" s="21" t="str">
        <f t="shared" ref="AC11:AC20" si="0"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 t="str">
        <f>IF(E11="",D11,E11)</f>
        <v/>
      </c>
      <c r="AK11" s="8" t="s">
        <v>69</v>
      </c>
      <c r="AL11" s="8" t="str">
        <f t="shared" ref="AL11:BB11" si="1">IF(G11="",F11,G11)</f>
        <v/>
      </c>
      <c r="AM11" s="8" t="s">
        <v>69</v>
      </c>
      <c r="AN11" s="8" t="str">
        <f t="shared" si="1"/>
        <v/>
      </c>
      <c r="AO11" s="8" t="s">
        <v>69</v>
      </c>
      <c r="AP11" s="8" t="str">
        <f t="shared" si="1"/>
        <v/>
      </c>
      <c r="AQ11" s="8" t="s">
        <v>69</v>
      </c>
      <c r="AR11" s="8" t="str">
        <f t="shared" si="1"/>
        <v/>
      </c>
      <c r="AS11" s="8" t="s">
        <v>69</v>
      </c>
      <c r="AT11" s="8" t="str">
        <f t="shared" si="1"/>
        <v/>
      </c>
      <c r="AU11" s="8" t="s">
        <v>69</v>
      </c>
      <c r="AV11" s="8" t="str">
        <f t="shared" si="1"/>
        <v/>
      </c>
      <c r="AW11" s="8" t="s">
        <v>69</v>
      </c>
      <c r="AX11" s="8" t="str">
        <f t="shared" si="1"/>
        <v/>
      </c>
      <c r="AY11" s="8" t="s">
        <v>69</v>
      </c>
      <c r="AZ11" s="8" t="str">
        <f t="shared" si="1"/>
        <v/>
      </c>
      <c r="BA11" s="8" t="s">
        <v>69</v>
      </c>
      <c r="BB11" s="8" t="str">
        <f t="shared" si="1"/>
        <v/>
      </c>
      <c r="BC11" s="8" t="s">
        <v>69</v>
      </c>
      <c r="BD11" s="8" t="str">
        <f t="shared" ref="BD11:BD20" si="2">IF(Y11="",X11,Y11)</f>
        <v/>
      </c>
      <c r="BE11" s="8" t="s">
        <v>69</v>
      </c>
      <c r="BF11" s="8" t="str">
        <f t="shared" ref="BF11:BF20" si="3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 t="str">
        <f>IF('Оценка Кандидата'!D11="","",'Оценка Кандидата'!D11)</f>
        <v/>
      </c>
      <c r="E12" s="52"/>
      <c r="F12" s="51" t="str">
        <f>IF('Оценка Кандидата'!E11="","",'Оценка Кандидата'!E11)</f>
        <v/>
      </c>
      <c r="G12" s="52"/>
      <c r="H12" s="51"/>
      <c r="I12" s="52"/>
      <c r="J12" s="51" t="str">
        <f>IF('Оценка Кандидата'!G11="","",'Оценка Кандидата'!G11)</f>
        <v/>
      </c>
      <c r="K12" s="52"/>
      <c r="L12" s="51" t="str">
        <f>IF('Оценка Кандидата'!H11="","",'Оценка Кандидата'!H11)</f>
        <v/>
      </c>
      <c r="M12" s="52"/>
      <c r="N12" s="51" t="str">
        <f>IF('Оценка Кандидата'!I11="","",'Оценка Кандидата'!I11)</f>
        <v/>
      </c>
      <c r="O12" s="52"/>
      <c r="P12" s="51" t="str">
        <f>IF('Оценка Кандидата'!J11="","",'Оценка Кандидата'!J11)</f>
        <v/>
      </c>
      <c r="Q12" s="52"/>
      <c r="R12" s="51" t="str">
        <f>IF('Оценка Кандидата'!K11="","",'Оценка Кандидата'!K11)</f>
        <v/>
      </c>
      <c r="S12" s="52"/>
      <c r="T12" s="51" t="str">
        <f>IF('Оценка Кандидата'!L11="","",'Оценка Кандидата'!L11)</f>
        <v/>
      </c>
      <c r="U12" s="52"/>
      <c r="V12" s="51" t="str">
        <f>IF('Оценка Кандидата'!M11="","",'Оценка Кандидата'!M11)</f>
        <v/>
      </c>
      <c r="W12" s="52"/>
      <c r="X12" s="51" t="str">
        <f>IF('Оценка Кандидата'!N11="","",'Оценка Кандидата'!N11)</f>
        <v/>
      </c>
      <c r="Y12" s="52"/>
      <c r="Z12" s="51" t="str">
        <f>IF('Оценка Кандидата'!O11="","",'Оценка Кандидата'!O11)</f>
        <v/>
      </c>
      <c r="AA12" s="52"/>
      <c r="AB12" s="73"/>
      <c r="AC12" s="21" t="str">
        <f t="shared" si="0"/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 t="str">
        <f t="shared" ref="AJ12:AJ20" si="4">IF(E12="",D12,E12)</f>
        <v/>
      </c>
      <c r="AK12" s="8" t="s">
        <v>69</v>
      </c>
      <c r="AL12" s="8" t="str">
        <f t="shared" ref="AL12:AL20" si="5">IF(G12="",F12,G12)</f>
        <v/>
      </c>
      <c r="AM12" s="8" t="s">
        <v>69</v>
      </c>
      <c r="AN12" s="8">
        <f t="shared" ref="AN12:AN20" si="6">IF(I12="",H12,I12)</f>
        <v>0</v>
      </c>
      <c r="AO12" s="8" t="s">
        <v>69</v>
      </c>
      <c r="AP12" s="8" t="str">
        <f t="shared" ref="AP12:AP20" si="7">IF(K12="",J12,K12)</f>
        <v/>
      </c>
      <c r="AQ12" s="8" t="s">
        <v>69</v>
      </c>
      <c r="AR12" s="8" t="str">
        <f t="shared" ref="AR12:AR20" si="8">IF(M12="",L12,M12)</f>
        <v/>
      </c>
      <c r="AS12" s="8" t="s">
        <v>69</v>
      </c>
      <c r="AT12" s="8" t="str">
        <f t="shared" ref="AT12:AT20" si="9">IF(O12="",N12,O12)</f>
        <v/>
      </c>
      <c r="AU12" s="8" t="s">
        <v>69</v>
      </c>
      <c r="AV12" s="8" t="str">
        <f t="shared" ref="AV12:AV20" si="10">IF(Q12="",P12,Q12)</f>
        <v/>
      </c>
      <c r="AW12" s="8" t="s">
        <v>69</v>
      </c>
      <c r="AX12" s="8" t="str">
        <f t="shared" ref="AX12:AX20" si="11">IF(S12="",R12,S12)</f>
        <v/>
      </c>
      <c r="AY12" s="8" t="s">
        <v>69</v>
      </c>
      <c r="AZ12" s="8" t="str">
        <f t="shared" ref="AZ12:AZ20" si="12">IF(U12="",T12,U12)</f>
        <v/>
      </c>
      <c r="BA12" s="8" t="s">
        <v>69</v>
      </c>
      <c r="BB12" s="8" t="str">
        <f t="shared" ref="BB12:BB20" si="13">IF(W12="",V12,W12)</f>
        <v/>
      </c>
      <c r="BC12" s="8" t="s">
        <v>69</v>
      </c>
      <c r="BD12" s="8" t="str">
        <f t="shared" si="2"/>
        <v/>
      </c>
      <c r="BE12" s="8" t="s">
        <v>69</v>
      </c>
      <c r="BF12" s="8" t="str">
        <f t="shared" si="3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 t="str">
        <f>IF('Оценка Кандидата'!D12="","",'Оценка Кандидата'!D12)</f>
        <v/>
      </c>
      <c r="E13" s="52"/>
      <c r="F13" s="51" t="str">
        <f>IF('Оценка Кандидата'!E12="","",'Оценка Кандидата'!E12)</f>
        <v/>
      </c>
      <c r="G13" s="52"/>
      <c r="H13" s="51" t="str">
        <f>IF('Оценка Кандидата'!F12="","",'Оценка Кандидата'!F12)</f>
        <v/>
      </c>
      <c r="I13" s="52"/>
      <c r="J13" s="51" t="str">
        <f>IF('Оценка Кандидата'!G12="","",'Оценка Кандидата'!G12)</f>
        <v/>
      </c>
      <c r="K13" s="52"/>
      <c r="L13" s="51" t="str">
        <f>IF('Оценка Кандидата'!H12="","",'Оценка Кандидата'!H12)</f>
        <v/>
      </c>
      <c r="M13" s="52"/>
      <c r="N13" s="51" t="str">
        <f>IF('Оценка Кандидата'!I12="","",'Оценка Кандидата'!I12)</f>
        <v/>
      </c>
      <c r="O13" s="52"/>
      <c r="P13" s="51" t="str">
        <f>IF('Оценка Кандидата'!J12="","",'Оценка Кандидата'!J12)</f>
        <v/>
      </c>
      <c r="Q13" s="52"/>
      <c r="R13" s="51" t="str">
        <f>IF('Оценка Кандидата'!K12="","",'Оценка Кандидата'!K12)</f>
        <v/>
      </c>
      <c r="S13" s="52"/>
      <c r="T13" s="51" t="str">
        <f>IF('Оценка Кандидата'!L12="","",'Оценка Кандидата'!L12)</f>
        <v/>
      </c>
      <c r="U13" s="52"/>
      <c r="V13" s="51" t="str">
        <f>IF('Оценка Кандидата'!M12="","",'Оценка Кандидата'!M12)</f>
        <v/>
      </c>
      <c r="W13" s="52"/>
      <c r="X13" s="51" t="str">
        <f>IF('Оценка Кандидата'!N12="","",'Оценка Кандидата'!N12)</f>
        <v/>
      </c>
      <c r="Y13" s="52"/>
      <c r="Z13" s="51" t="str">
        <f>IF('Оценка Кандидата'!O12="","",'Оценка Кандидата'!O12)</f>
        <v/>
      </c>
      <c r="AA13" s="52"/>
      <c r="AB13" s="73"/>
      <c r="AC13" s="21" t="str">
        <f t="shared" si="0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 t="str">
        <f t="shared" si="4"/>
        <v/>
      </c>
      <c r="AK13" s="8" t="s">
        <v>69</v>
      </c>
      <c r="AL13" s="8" t="str">
        <f t="shared" si="5"/>
        <v/>
      </c>
      <c r="AM13" s="8" t="s">
        <v>69</v>
      </c>
      <c r="AN13" s="8" t="str">
        <f t="shared" si="6"/>
        <v/>
      </c>
      <c r="AO13" s="8" t="s">
        <v>69</v>
      </c>
      <c r="AP13" s="8" t="str">
        <f t="shared" si="7"/>
        <v/>
      </c>
      <c r="AQ13" s="8" t="s">
        <v>69</v>
      </c>
      <c r="AR13" s="8" t="str">
        <f t="shared" si="8"/>
        <v/>
      </c>
      <c r="AS13" s="8" t="s">
        <v>69</v>
      </c>
      <c r="AT13" s="8" t="str">
        <f t="shared" si="9"/>
        <v/>
      </c>
      <c r="AU13" s="8" t="s">
        <v>69</v>
      </c>
      <c r="AV13" s="8" t="str">
        <f t="shared" si="10"/>
        <v/>
      </c>
      <c r="AW13" s="8" t="s">
        <v>69</v>
      </c>
      <c r="AX13" s="8" t="str">
        <f t="shared" si="11"/>
        <v/>
      </c>
      <c r="AY13" s="8" t="s">
        <v>69</v>
      </c>
      <c r="AZ13" s="8" t="str">
        <f t="shared" si="12"/>
        <v/>
      </c>
      <c r="BA13" s="8" t="s">
        <v>69</v>
      </c>
      <c r="BB13" s="8" t="str">
        <f t="shared" si="13"/>
        <v/>
      </c>
      <c r="BC13" s="8" t="s">
        <v>69</v>
      </c>
      <c r="BD13" s="8" t="str">
        <f t="shared" si="2"/>
        <v/>
      </c>
      <c r="BE13" s="8" t="s">
        <v>69</v>
      </c>
      <c r="BF13" s="8" t="str">
        <f t="shared" si="3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 t="str">
        <f>IF('Оценка Кандидата'!D13="","",'Оценка Кандидата'!D13)</f>
        <v/>
      </c>
      <c r="E14" s="52"/>
      <c r="F14" s="51" t="str">
        <f>IF('Оценка Кандидата'!E13="","",'Оценка Кандидата'!E13)</f>
        <v/>
      </c>
      <c r="G14" s="52"/>
      <c r="H14" s="51" t="str">
        <f>IF('Оценка Кандидата'!F13="","",'Оценка Кандидата'!F13)</f>
        <v/>
      </c>
      <c r="I14" s="52"/>
      <c r="J14" s="51" t="str">
        <f>IF('Оценка Кандидата'!G13="","",'Оценка Кандидата'!G13)</f>
        <v/>
      </c>
      <c r="K14" s="52"/>
      <c r="L14" s="51" t="str">
        <f>IF('Оценка Кандидата'!H13="","",'Оценка Кандидата'!H13)</f>
        <v/>
      </c>
      <c r="M14" s="52"/>
      <c r="N14" s="51" t="str">
        <f>IF('Оценка Кандидата'!I13="","",'Оценка Кандидата'!I13)</f>
        <v/>
      </c>
      <c r="O14" s="52"/>
      <c r="P14" s="51" t="str">
        <f>IF('Оценка Кандидата'!J13="","",'Оценка Кандидата'!J13)</f>
        <v/>
      </c>
      <c r="Q14" s="52"/>
      <c r="R14" s="51" t="str">
        <f>IF('Оценка Кандидата'!K13="","",'Оценка Кандидата'!K13)</f>
        <v/>
      </c>
      <c r="S14" s="52"/>
      <c r="T14" s="51" t="str">
        <f>IF('Оценка Кандидата'!L13="","",'Оценка Кандидата'!L13)</f>
        <v/>
      </c>
      <c r="U14" s="52"/>
      <c r="V14" s="51" t="str">
        <f>IF('Оценка Кандидата'!M13="","",'Оценка Кандидата'!M13)</f>
        <v/>
      </c>
      <c r="W14" s="52"/>
      <c r="X14" s="51" t="str">
        <f>IF('Оценка Кандидата'!N13="","",'Оценка Кандидата'!N13)</f>
        <v/>
      </c>
      <c r="Y14" s="52"/>
      <c r="Z14" s="51" t="str">
        <f>IF('Оценка Кандидата'!O13="","",'Оценка Кандидата'!O13)</f>
        <v/>
      </c>
      <c r="AA14" s="52"/>
      <c r="AB14" s="73"/>
      <c r="AC14" s="21" t="str">
        <f t="shared" si="0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 t="str">
        <f t="shared" si="4"/>
        <v/>
      </c>
      <c r="AK14" s="8" t="s">
        <v>69</v>
      </c>
      <c r="AL14" s="8" t="str">
        <f t="shared" si="5"/>
        <v/>
      </c>
      <c r="AM14" s="8" t="s">
        <v>69</v>
      </c>
      <c r="AN14" s="8" t="str">
        <f t="shared" si="6"/>
        <v/>
      </c>
      <c r="AO14" s="8" t="s">
        <v>69</v>
      </c>
      <c r="AP14" s="8" t="str">
        <f t="shared" si="7"/>
        <v/>
      </c>
      <c r="AQ14" s="8" t="s">
        <v>69</v>
      </c>
      <c r="AR14" s="8" t="str">
        <f t="shared" si="8"/>
        <v/>
      </c>
      <c r="AS14" s="8" t="s">
        <v>69</v>
      </c>
      <c r="AT14" s="8" t="str">
        <f t="shared" si="9"/>
        <v/>
      </c>
      <c r="AU14" s="8" t="s">
        <v>69</v>
      </c>
      <c r="AV14" s="8" t="str">
        <f t="shared" si="10"/>
        <v/>
      </c>
      <c r="AW14" s="8" t="s">
        <v>69</v>
      </c>
      <c r="AX14" s="8" t="str">
        <f t="shared" si="11"/>
        <v/>
      </c>
      <c r="AY14" s="8" t="s">
        <v>69</v>
      </c>
      <c r="AZ14" s="8" t="str">
        <f t="shared" si="12"/>
        <v/>
      </c>
      <c r="BA14" s="8" t="s">
        <v>69</v>
      </c>
      <c r="BB14" s="8" t="str">
        <f t="shared" si="13"/>
        <v/>
      </c>
      <c r="BC14" s="8" t="s">
        <v>69</v>
      </c>
      <c r="BD14" s="8" t="str">
        <f t="shared" si="2"/>
        <v/>
      </c>
      <c r="BE14" s="8" t="s">
        <v>69</v>
      </c>
      <c r="BF14" s="8" t="str">
        <f t="shared" si="3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 t="str">
        <f>IF('Оценка Кандидата'!D14="","",'Оценка Кандидата'!D14)</f>
        <v/>
      </c>
      <c r="E15" s="52"/>
      <c r="F15" s="51" t="str">
        <f>IF('Оценка Кандидата'!E14="","",'Оценка Кандидата'!E14)</f>
        <v/>
      </c>
      <c r="G15" s="52"/>
      <c r="H15" s="51" t="str">
        <f>IF('Оценка Кандидата'!F14="","",'Оценка Кандидата'!F14)</f>
        <v/>
      </c>
      <c r="I15" s="52"/>
      <c r="J15" s="51" t="str">
        <f>IF('Оценка Кандидата'!G14="","",'Оценка Кандидата'!G14)</f>
        <v/>
      </c>
      <c r="K15" s="52"/>
      <c r="L15" s="51" t="str">
        <f>IF('Оценка Кандидата'!H14="","",'Оценка Кандидата'!H14)</f>
        <v/>
      </c>
      <c r="M15" s="52"/>
      <c r="N15" s="51" t="str">
        <f>IF('Оценка Кандидата'!I14="","",'Оценка Кандидата'!I14)</f>
        <v/>
      </c>
      <c r="O15" s="52"/>
      <c r="P15" s="51" t="str">
        <f>IF('Оценка Кандидата'!J14="","",'Оценка Кандидата'!J14)</f>
        <v/>
      </c>
      <c r="Q15" s="52"/>
      <c r="R15" s="51" t="str">
        <f>IF('Оценка Кандидата'!K14="","",'Оценка Кандидата'!K14)</f>
        <v/>
      </c>
      <c r="S15" s="52"/>
      <c r="T15" s="51" t="str">
        <f>IF('Оценка Кандидата'!L14="","",'Оценка Кандидата'!L14)</f>
        <v/>
      </c>
      <c r="U15" s="52"/>
      <c r="V15" s="51" t="str">
        <f>IF('Оценка Кандидата'!M14="","",'Оценка Кандидата'!M14)</f>
        <v/>
      </c>
      <c r="W15" s="52"/>
      <c r="X15" s="51" t="str">
        <f>IF('Оценка Кандидата'!N14="","",'Оценка Кандидата'!N14)</f>
        <v/>
      </c>
      <c r="Y15" s="52"/>
      <c r="Z15" s="51" t="str">
        <f>IF('Оценка Кандидата'!O14="","",'Оценка Кандидата'!O14)</f>
        <v/>
      </c>
      <c r="AA15" s="52"/>
      <c r="AB15" s="74"/>
      <c r="AC15" s="21" t="str">
        <f t="shared" si="0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 t="str">
        <f t="shared" si="4"/>
        <v/>
      </c>
      <c r="AK15" s="8" t="s">
        <v>69</v>
      </c>
      <c r="AL15" s="8" t="str">
        <f t="shared" si="5"/>
        <v/>
      </c>
      <c r="AM15" s="8" t="s">
        <v>69</v>
      </c>
      <c r="AN15" s="8" t="str">
        <f t="shared" si="6"/>
        <v/>
      </c>
      <c r="AO15" s="8" t="s">
        <v>69</v>
      </c>
      <c r="AP15" s="8" t="str">
        <f t="shared" si="7"/>
        <v/>
      </c>
      <c r="AQ15" s="8" t="s">
        <v>69</v>
      </c>
      <c r="AR15" s="8" t="str">
        <f t="shared" si="8"/>
        <v/>
      </c>
      <c r="AS15" s="8" t="s">
        <v>69</v>
      </c>
      <c r="AT15" s="8" t="str">
        <f t="shared" si="9"/>
        <v/>
      </c>
      <c r="AU15" s="8" t="s">
        <v>69</v>
      </c>
      <c r="AV15" s="8" t="str">
        <f t="shared" si="10"/>
        <v/>
      </c>
      <c r="AW15" s="8" t="s">
        <v>69</v>
      </c>
      <c r="AX15" s="8" t="str">
        <f t="shared" si="11"/>
        <v/>
      </c>
      <c r="AY15" s="8" t="s">
        <v>69</v>
      </c>
      <c r="AZ15" s="8" t="str">
        <f t="shared" si="12"/>
        <v/>
      </c>
      <c r="BA15" s="8" t="s">
        <v>69</v>
      </c>
      <c r="BB15" s="8" t="str">
        <f t="shared" si="13"/>
        <v/>
      </c>
      <c r="BC15" s="8" t="s">
        <v>69</v>
      </c>
      <c r="BD15" s="8" t="str">
        <f t="shared" si="2"/>
        <v/>
      </c>
      <c r="BE15" s="8" t="s">
        <v>69</v>
      </c>
      <c r="BF15" s="8" t="str">
        <f t="shared" si="3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 t="str">
        <f>IF('Оценка Кандидата'!D15="","",'Оценка Кандидата'!D15)</f>
        <v/>
      </c>
      <c r="E16" s="52"/>
      <c r="F16" s="51" t="str">
        <f>IF('Оценка Кандидата'!E15="","",'Оценка Кандидата'!E15)</f>
        <v/>
      </c>
      <c r="G16" s="52"/>
      <c r="H16" s="51" t="str">
        <f>IF('Оценка Кандидата'!F15="","",'Оценка Кандидата'!F15)</f>
        <v/>
      </c>
      <c r="I16" s="52"/>
      <c r="J16" s="51" t="str">
        <f>IF('Оценка Кандидата'!G15="","",'Оценка Кандидата'!G15)</f>
        <v/>
      </c>
      <c r="K16" s="52"/>
      <c r="L16" s="51" t="str">
        <f>IF('Оценка Кандидата'!H15="","",'Оценка Кандидата'!H15)</f>
        <v/>
      </c>
      <c r="M16" s="52"/>
      <c r="N16" s="51" t="str">
        <f>IF('Оценка Кандидата'!I15="","",'Оценка Кандидата'!I15)</f>
        <v/>
      </c>
      <c r="O16" s="52"/>
      <c r="P16" s="51" t="str">
        <f>IF('Оценка Кандидата'!J15="","",'Оценка Кандидата'!J15)</f>
        <v/>
      </c>
      <c r="Q16" s="52"/>
      <c r="R16" s="51" t="str">
        <f>IF('Оценка Кандидата'!K15="","",'Оценка Кандидата'!K15)</f>
        <v/>
      </c>
      <c r="S16" s="52"/>
      <c r="T16" s="51" t="str">
        <f>IF('Оценка Кандидата'!L15="","",'Оценка Кандидата'!L15)</f>
        <v/>
      </c>
      <c r="U16" s="52"/>
      <c r="V16" s="51" t="str">
        <f>IF('Оценка Кандидата'!M15="","",'Оценка Кандидата'!M15)</f>
        <v/>
      </c>
      <c r="W16" s="52"/>
      <c r="X16" s="51" t="str">
        <f>IF('Оценка Кандидата'!N15="","",'Оценка Кандидата'!N15)</f>
        <v/>
      </c>
      <c r="Y16" s="52"/>
      <c r="Z16" s="51" t="str">
        <f>IF('Оценка Кандидата'!O15="","",'Оценка Кандидата'!O15)</f>
        <v/>
      </c>
      <c r="AA16" s="52"/>
      <c r="AB16" s="73"/>
      <c r="AC16" s="21" t="str">
        <f t="shared" si="0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 t="str">
        <f t="shared" si="4"/>
        <v/>
      </c>
      <c r="AK16" s="8" t="s">
        <v>69</v>
      </c>
      <c r="AL16" s="8" t="str">
        <f t="shared" si="5"/>
        <v/>
      </c>
      <c r="AM16" s="8" t="s">
        <v>69</v>
      </c>
      <c r="AN16" s="8" t="str">
        <f t="shared" si="6"/>
        <v/>
      </c>
      <c r="AO16" s="8" t="s">
        <v>69</v>
      </c>
      <c r="AP16" s="8" t="str">
        <f t="shared" si="7"/>
        <v/>
      </c>
      <c r="AQ16" s="8" t="s">
        <v>69</v>
      </c>
      <c r="AR16" s="8" t="str">
        <f t="shared" si="8"/>
        <v/>
      </c>
      <c r="AS16" s="8" t="s">
        <v>69</v>
      </c>
      <c r="AT16" s="8" t="str">
        <f t="shared" si="9"/>
        <v/>
      </c>
      <c r="AU16" s="8" t="s">
        <v>69</v>
      </c>
      <c r="AV16" s="8" t="str">
        <f t="shared" si="10"/>
        <v/>
      </c>
      <c r="AW16" s="8" t="s">
        <v>69</v>
      </c>
      <c r="AX16" s="8" t="str">
        <f t="shared" si="11"/>
        <v/>
      </c>
      <c r="AY16" s="8" t="s">
        <v>69</v>
      </c>
      <c r="AZ16" s="8" t="str">
        <f t="shared" si="12"/>
        <v/>
      </c>
      <c r="BA16" s="8" t="s">
        <v>69</v>
      </c>
      <c r="BB16" s="8" t="str">
        <f t="shared" si="13"/>
        <v/>
      </c>
      <c r="BC16" s="8" t="s">
        <v>69</v>
      </c>
      <c r="BD16" s="8" t="str">
        <f t="shared" si="2"/>
        <v/>
      </c>
      <c r="BE16" s="8" t="s">
        <v>69</v>
      </c>
      <c r="BF16" s="8" t="str">
        <f t="shared" si="3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 t="str">
        <f>IF('Оценка Кандидата'!D16="","",'Оценка Кандидата'!D16)</f>
        <v/>
      </c>
      <c r="E17" s="52"/>
      <c r="F17" s="51" t="str">
        <f>IF('Оценка Кандидата'!E16="","",'Оценка Кандидата'!E16)</f>
        <v/>
      </c>
      <c r="G17" s="52"/>
      <c r="H17" s="51" t="str">
        <f>IF('Оценка Кандидата'!F16="","",'Оценка Кандидата'!F16)</f>
        <v/>
      </c>
      <c r="I17" s="52"/>
      <c r="J17" s="51" t="str">
        <f>IF('Оценка Кандидата'!G16="","",'Оценка Кандидата'!G16)</f>
        <v/>
      </c>
      <c r="K17" s="52"/>
      <c r="L17" s="51" t="str">
        <f>IF('Оценка Кандидата'!H16="","",'Оценка Кандидата'!H16)</f>
        <v/>
      </c>
      <c r="M17" s="52"/>
      <c r="N17" s="51" t="str">
        <f>IF('Оценка Кандидата'!I16="","",'Оценка Кандидата'!I16)</f>
        <v/>
      </c>
      <c r="O17" s="52"/>
      <c r="P17" s="51" t="str">
        <f>IF('Оценка Кандидата'!J16="","",'Оценка Кандидата'!J16)</f>
        <v/>
      </c>
      <c r="Q17" s="52"/>
      <c r="R17" s="51" t="str">
        <f>IF('Оценка Кандидата'!K16="","",'Оценка Кандидата'!K16)</f>
        <v/>
      </c>
      <c r="S17" s="52"/>
      <c r="T17" s="51" t="str">
        <f>IF('Оценка Кандидата'!L16="","",'Оценка Кандидата'!L16)</f>
        <v/>
      </c>
      <c r="U17" s="52"/>
      <c r="V17" s="51" t="str">
        <f>IF('Оценка Кандидата'!M16="","",'Оценка Кандидата'!M16)</f>
        <v/>
      </c>
      <c r="W17" s="52"/>
      <c r="X17" s="51" t="str">
        <f>IF('Оценка Кандидата'!N16="","",'Оценка Кандидата'!N16)</f>
        <v/>
      </c>
      <c r="Y17" s="52"/>
      <c r="Z17" s="51" t="str">
        <f>IF('Оценка Кандидата'!O16="","",'Оценка Кандидата'!O16)</f>
        <v/>
      </c>
      <c r="AA17" s="52"/>
      <c r="AB17" s="73"/>
      <c r="AC17" s="21" t="str">
        <f t="shared" si="0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 t="str">
        <f t="shared" si="4"/>
        <v/>
      </c>
      <c r="AK17" s="8" t="s">
        <v>69</v>
      </c>
      <c r="AL17" s="8" t="str">
        <f t="shared" si="5"/>
        <v/>
      </c>
      <c r="AM17" s="8" t="s">
        <v>69</v>
      </c>
      <c r="AN17" s="8" t="str">
        <f t="shared" si="6"/>
        <v/>
      </c>
      <c r="AO17" s="8" t="s">
        <v>69</v>
      </c>
      <c r="AP17" s="8" t="str">
        <f t="shared" si="7"/>
        <v/>
      </c>
      <c r="AQ17" s="8" t="s">
        <v>69</v>
      </c>
      <c r="AR17" s="8" t="str">
        <f t="shared" si="8"/>
        <v/>
      </c>
      <c r="AS17" s="8" t="s">
        <v>69</v>
      </c>
      <c r="AT17" s="8" t="str">
        <f t="shared" si="9"/>
        <v/>
      </c>
      <c r="AU17" s="8" t="s">
        <v>69</v>
      </c>
      <c r="AV17" s="8" t="str">
        <f t="shared" si="10"/>
        <v/>
      </c>
      <c r="AW17" s="8" t="s">
        <v>69</v>
      </c>
      <c r="AX17" s="8" t="str">
        <f t="shared" si="11"/>
        <v/>
      </c>
      <c r="AY17" s="8" t="s">
        <v>69</v>
      </c>
      <c r="AZ17" s="8" t="str">
        <f t="shared" si="12"/>
        <v/>
      </c>
      <c r="BA17" s="8" t="s">
        <v>69</v>
      </c>
      <c r="BB17" s="8" t="str">
        <f t="shared" si="13"/>
        <v/>
      </c>
      <c r="BC17" s="8" t="s">
        <v>69</v>
      </c>
      <c r="BD17" s="8" t="str">
        <f t="shared" si="2"/>
        <v/>
      </c>
      <c r="BE17" s="8" t="s">
        <v>69</v>
      </c>
      <c r="BF17" s="8" t="str">
        <f t="shared" si="3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 t="str">
        <f>IF('Оценка Кандидата'!D17="","",'Оценка Кандидата'!D17)</f>
        <v/>
      </c>
      <c r="E18" s="52"/>
      <c r="F18" s="51" t="str">
        <f>IF('Оценка Кандидата'!E17="","",'Оценка Кандидата'!E17)</f>
        <v/>
      </c>
      <c r="G18" s="52"/>
      <c r="H18" s="51" t="str">
        <f>IF('Оценка Кандидата'!F17="","",'Оценка Кандидата'!F17)</f>
        <v/>
      </c>
      <c r="I18" s="52"/>
      <c r="J18" s="51" t="str">
        <f>IF('Оценка Кандидата'!G17="","",'Оценка Кандидата'!G17)</f>
        <v/>
      </c>
      <c r="K18" s="52"/>
      <c r="L18" s="51" t="str">
        <f>IF('Оценка Кандидата'!H17="","",'Оценка Кандидата'!H17)</f>
        <v/>
      </c>
      <c r="M18" s="52"/>
      <c r="N18" s="51" t="str">
        <f>IF('Оценка Кандидата'!I17="","",'Оценка Кандидата'!I17)</f>
        <v/>
      </c>
      <c r="O18" s="52"/>
      <c r="P18" s="51" t="str">
        <f>IF('Оценка Кандидата'!J17="","",'Оценка Кандидата'!J17)</f>
        <v/>
      </c>
      <c r="Q18" s="52"/>
      <c r="R18" s="51" t="str">
        <f>IF('Оценка Кандидата'!K17="","",'Оценка Кандидата'!K17)</f>
        <v/>
      </c>
      <c r="S18" s="52"/>
      <c r="T18" s="51" t="str">
        <f>IF('Оценка Кандидата'!L17="","",'Оценка Кандидата'!L17)</f>
        <v/>
      </c>
      <c r="U18" s="52"/>
      <c r="V18" s="51" t="str">
        <f>IF('Оценка Кандидата'!M17="","",'Оценка Кандидата'!M17)</f>
        <v/>
      </c>
      <c r="W18" s="52"/>
      <c r="X18" s="51" t="str">
        <f>IF('Оценка Кандидата'!N17="","",'Оценка Кандидата'!N17)</f>
        <v/>
      </c>
      <c r="Y18" s="52"/>
      <c r="Z18" s="51" t="str">
        <f>IF('Оценка Кандидата'!O17="","",'Оценка Кандидата'!O17)</f>
        <v/>
      </c>
      <c r="AA18" s="52"/>
      <c r="AB18" s="73"/>
      <c r="AC18" s="21" t="str">
        <f t="shared" si="0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 t="str">
        <f t="shared" si="4"/>
        <v/>
      </c>
      <c r="AK18" s="8" t="s">
        <v>69</v>
      </c>
      <c r="AL18" s="8" t="str">
        <f t="shared" si="5"/>
        <v/>
      </c>
      <c r="AM18" s="8" t="s">
        <v>69</v>
      </c>
      <c r="AN18" s="8" t="str">
        <f t="shared" si="6"/>
        <v/>
      </c>
      <c r="AO18" s="8" t="s">
        <v>69</v>
      </c>
      <c r="AP18" s="8" t="str">
        <f t="shared" si="7"/>
        <v/>
      </c>
      <c r="AQ18" s="8" t="s">
        <v>69</v>
      </c>
      <c r="AR18" s="8" t="str">
        <f t="shared" si="8"/>
        <v/>
      </c>
      <c r="AS18" s="8" t="s">
        <v>69</v>
      </c>
      <c r="AT18" s="8" t="str">
        <f t="shared" si="9"/>
        <v/>
      </c>
      <c r="AU18" s="8" t="s">
        <v>69</v>
      </c>
      <c r="AV18" s="8" t="str">
        <f t="shared" si="10"/>
        <v/>
      </c>
      <c r="AW18" s="8" t="s">
        <v>69</v>
      </c>
      <c r="AX18" s="8" t="str">
        <f t="shared" si="11"/>
        <v/>
      </c>
      <c r="AY18" s="8" t="s">
        <v>69</v>
      </c>
      <c r="AZ18" s="8" t="str">
        <f t="shared" si="12"/>
        <v/>
      </c>
      <c r="BA18" s="8" t="s">
        <v>69</v>
      </c>
      <c r="BB18" s="8" t="str">
        <f t="shared" si="13"/>
        <v/>
      </c>
      <c r="BC18" s="8" t="s">
        <v>69</v>
      </c>
      <c r="BD18" s="8" t="str">
        <f t="shared" si="2"/>
        <v/>
      </c>
      <c r="BE18" s="8" t="s">
        <v>69</v>
      </c>
      <c r="BF18" s="8" t="str">
        <f t="shared" si="3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 t="str">
        <f>IF('Оценка Кандидата'!D18="","",'Оценка Кандидата'!D18)</f>
        <v/>
      </c>
      <c r="E19" s="52"/>
      <c r="F19" s="51" t="str">
        <f>IF('Оценка Кандидата'!E18="","",'Оценка Кандидата'!E18)</f>
        <v/>
      </c>
      <c r="G19" s="52"/>
      <c r="H19" s="51" t="str">
        <f>IF('Оценка Кандидата'!F18="","",'Оценка Кандидата'!F18)</f>
        <v/>
      </c>
      <c r="I19" s="52"/>
      <c r="J19" s="51" t="str">
        <f>IF('Оценка Кандидата'!G18="","",'Оценка Кандидата'!G18)</f>
        <v/>
      </c>
      <c r="K19" s="52"/>
      <c r="L19" s="51" t="str">
        <f>IF('Оценка Кандидата'!H18="","",'Оценка Кандидата'!H18)</f>
        <v/>
      </c>
      <c r="M19" s="52"/>
      <c r="N19" s="51" t="str">
        <f>IF('Оценка Кандидата'!I18="","",'Оценка Кандидата'!I18)</f>
        <v/>
      </c>
      <c r="O19" s="52"/>
      <c r="P19" s="51" t="str">
        <f>IF('Оценка Кандидата'!J18="","",'Оценка Кандидата'!J18)</f>
        <v/>
      </c>
      <c r="Q19" s="52"/>
      <c r="R19" s="51" t="str">
        <f>IF('Оценка Кандидата'!K18="","",'Оценка Кандидата'!K18)</f>
        <v/>
      </c>
      <c r="S19" s="52"/>
      <c r="T19" s="51" t="str">
        <f>IF('Оценка Кандидата'!L18="","",'Оценка Кандидата'!L18)</f>
        <v/>
      </c>
      <c r="U19" s="52"/>
      <c r="V19" s="51" t="str">
        <f>IF('Оценка Кандидата'!M18="","",'Оценка Кандидата'!M18)</f>
        <v/>
      </c>
      <c r="W19" s="52"/>
      <c r="X19" s="51" t="str">
        <f>IF('Оценка Кандидата'!N18="","",'Оценка Кандидата'!N18)</f>
        <v/>
      </c>
      <c r="Y19" s="52"/>
      <c r="Z19" s="51" t="str">
        <f>IF('Оценка Кандидата'!O18="","",'Оценка Кандидата'!O18)</f>
        <v/>
      </c>
      <c r="AA19" s="52"/>
      <c r="AB19" s="73"/>
      <c r="AC19" s="21" t="str">
        <f t="shared" si="0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 t="str">
        <f t="shared" si="4"/>
        <v/>
      </c>
      <c r="AK19" s="8" t="s">
        <v>69</v>
      </c>
      <c r="AL19" s="8" t="str">
        <f t="shared" si="5"/>
        <v/>
      </c>
      <c r="AM19" s="8" t="s">
        <v>69</v>
      </c>
      <c r="AN19" s="8" t="str">
        <f t="shared" si="6"/>
        <v/>
      </c>
      <c r="AO19" s="8" t="s">
        <v>69</v>
      </c>
      <c r="AP19" s="8" t="str">
        <f t="shared" si="7"/>
        <v/>
      </c>
      <c r="AQ19" s="8" t="s">
        <v>69</v>
      </c>
      <c r="AR19" s="8" t="str">
        <f t="shared" si="8"/>
        <v/>
      </c>
      <c r="AS19" s="8" t="s">
        <v>69</v>
      </c>
      <c r="AT19" s="8" t="str">
        <f t="shared" si="9"/>
        <v/>
      </c>
      <c r="AU19" s="8" t="s">
        <v>69</v>
      </c>
      <c r="AV19" s="8" t="str">
        <f t="shared" si="10"/>
        <v/>
      </c>
      <c r="AW19" s="8" t="s">
        <v>69</v>
      </c>
      <c r="AX19" s="8" t="str">
        <f t="shared" si="11"/>
        <v/>
      </c>
      <c r="AY19" s="8" t="s">
        <v>69</v>
      </c>
      <c r="AZ19" s="8" t="str">
        <f t="shared" si="12"/>
        <v/>
      </c>
      <c r="BA19" s="8" t="s">
        <v>69</v>
      </c>
      <c r="BB19" s="8" t="str">
        <f t="shared" si="13"/>
        <v/>
      </c>
      <c r="BC19" s="8" t="s">
        <v>69</v>
      </c>
      <c r="BD19" s="8" t="str">
        <f t="shared" si="2"/>
        <v/>
      </c>
      <c r="BE19" s="8" t="s">
        <v>69</v>
      </c>
      <c r="BF19" s="8" t="str">
        <f t="shared" si="3"/>
        <v/>
      </c>
    </row>
    <row r="20" spans="2:58" ht="78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 t="str">
        <f>IF('Оценка Кандидата'!D19="","",'Оценка Кандидата'!D19)</f>
        <v/>
      </c>
      <c r="E20" s="52"/>
      <c r="F20" s="51" t="str">
        <f>IF('Оценка Кандидата'!E19="","",'Оценка Кандидата'!E19)</f>
        <v/>
      </c>
      <c r="G20" s="52"/>
      <c r="H20" s="51" t="str">
        <f>IF('Оценка Кандидата'!F19="","",'Оценка Кандидата'!F19)</f>
        <v/>
      </c>
      <c r="I20" s="52"/>
      <c r="J20" s="51" t="str">
        <f>IF('Оценка Кандидата'!G19="","",'Оценка Кандидата'!G19)</f>
        <v/>
      </c>
      <c r="K20" s="52"/>
      <c r="L20" s="51" t="str">
        <f>IF('Оценка Кандидата'!H19="","",'Оценка Кандидата'!H19)</f>
        <v/>
      </c>
      <c r="M20" s="52"/>
      <c r="N20" s="51" t="str">
        <f>IF('Оценка Кандидата'!I19="","",'Оценка Кандидата'!I19)</f>
        <v/>
      </c>
      <c r="O20" s="52"/>
      <c r="P20" s="51" t="str">
        <f>IF('Оценка Кандидата'!J19="","",'Оценка Кандидата'!J19)</f>
        <v/>
      </c>
      <c r="Q20" s="52"/>
      <c r="R20" s="51" t="str">
        <f>IF('Оценка Кандидата'!K19="","",'Оценка Кандидата'!K19)</f>
        <v/>
      </c>
      <c r="S20" s="52"/>
      <c r="T20" s="51" t="str">
        <f>IF('Оценка Кандидата'!L19="","",'Оценка Кандидата'!L19)</f>
        <v/>
      </c>
      <c r="U20" s="52"/>
      <c r="V20" s="51" t="str">
        <f>IF('Оценка Кандидата'!M19="","",'Оценка Кандидата'!M19)</f>
        <v/>
      </c>
      <c r="W20" s="52"/>
      <c r="X20" s="51" t="str">
        <f>IF('Оценка Кандидата'!N19="","",'Оценка Кандидата'!N19)</f>
        <v/>
      </c>
      <c r="Y20" s="52"/>
      <c r="Z20" s="51" t="str">
        <f>IF('Оценка Кандидата'!O19="","",'Оценка Кандидата'!O19)</f>
        <v/>
      </c>
      <c r="AA20" s="52"/>
      <c r="AB20" s="73"/>
      <c r="AC20" s="21" t="str">
        <f t="shared" si="0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 t="str">
        <f t="shared" si="4"/>
        <v/>
      </c>
      <c r="AK20" s="8" t="s">
        <v>69</v>
      </c>
      <c r="AL20" s="8" t="str">
        <f t="shared" si="5"/>
        <v/>
      </c>
      <c r="AM20" s="8" t="s">
        <v>69</v>
      </c>
      <c r="AN20" s="8" t="str">
        <f t="shared" si="6"/>
        <v/>
      </c>
      <c r="AO20" s="8" t="s">
        <v>69</v>
      </c>
      <c r="AP20" s="8" t="str">
        <f t="shared" si="7"/>
        <v/>
      </c>
      <c r="AQ20" s="8" t="s">
        <v>69</v>
      </c>
      <c r="AR20" s="8" t="str">
        <f t="shared" si="8"/>
        <v/>
      </c>
      <c r="AS20" s="8" t="s">
        <v>69</v>
      </c>
      <c r="AT20" s="8" t="str">
        <f t="shared" si="9"/>
        <v/>
      </c>
      <c r="AU20" s="8" t="s">
        <v>69</v>
      </c>
      <c r="AV20" s="8" t="str">
        <f t="shared" si="10"/>
        <v/>
      </c>
      <c r="AW20" s="8" t="s">
        <v>69</v>
      </c>
      <c r="AX20" s="8" t="str">
        <f t="shared" si="11"/>
        <v/>
      </c>
      <c r="AY20" s="8" t="s">
        <v>69</v>
      </c>
      <c r="AZ20" s="8" t="str">
        <f t="shared" si="12"/>
        <v/>
      </c>
      <c r="BA20" s="8" t="s">
        <v>69</v>
      </c>
      <c r="BB20" s="8" t="str">
        <f t="shared" si="13"/>
        <v/>
      </c>
      <c r="BC20" s="8" t="s">
        <v>69</v>
      </c>
      <c r="BD20" s="8" t="str">
        <f t="shared" si="2"/>
        <v/>
      </c>
      <c r="BE20" s="8" t="s">
        <v>69</v>
      </c>
      <c r="BF20" s="8" t="str">
        <f t="shared" si="3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364</v>
      </c>
      <c r="D22" s="35" t="str">
        <f>IF(SUM(D11:D20)=0,"",SUM(D11:D20)/10)</f>
        <v/>
      </c>
      <c r="E22" s="35" t="str">
        <f>AJ22</f>
        <v/>
      </c>
      <c r="F22" s="35" t="str">
        <f t="shared" ref="F22:Z22" si="14">IF(SUM(F11:F20)=0,"",SUM(F11:F20)/10)</f>
        <v/>
      </c>
      <c r="G22" s="35" t="str">
        <f>AL22</f>
        <v/>
      </c>
      <c r="H22" s="35" t="str">
        <f t="shared" si="14"/>
        <v/>
      </c>
      <c r="I22" s="35" t="str">
        <f>AN22</f>
        <v/>
      </c>
      <c r="J22" s="35" t="str">
        <f t="shared" si="14"/>
        <v/>
      </c>
      <c r="K22" s="35" t="str">
        <f>AP22</f>
        <v/>
      </c>
      <c r="L22" s="35" t="str">
        <f t="shared" si="14"/>
        <v/>
      </c>
      <c r="M22" s="35" t="str">
        <f>AR22</f>
        <v/>
      </c>
      <c r="N22" s="35" t="str">
        <f t="shared" si="14"/>
        <v/>
      </c>
      <c r="O22" s="35" t="str">
        <f>AT22</f>
        <v/>
      </c>
      <c r="P22" s="35" t="str">
        <f t="shared" si="14"/>
        <v/>
      </c>
      <c r="Q22" s="35" t="str">
        <f>AV22</f>
        <v/>
      </c>
      <c r="R22" s="35" t="str">
        <f t="shared" si="14"/>
        <v/>
      </c>
      <c r="S22" s="35" t="str">
        <f>AX22</f>
        <v/>
      </c>
      <c r="T22" s="35" t="str">
        <f t="shared" si="14"/>
        <v/>
      </c>
      <c r="U22" s="35" t="str">
        <f>AZ22</f>
        <v/>
      </c>
      <c r="V22" s="35" t="str">
        <f t="shared" si="14"/>
        <v/>
      </c>
      <c r="W22" s="35" t="str">
        <f>BB22</f>
        <v/>
      </c>
      <c r="X22" s="35" t="str">
        <f t="shared" si="14"/>
        <v/>
      </c>
      <c r="Y22" s="35" t="str">
        <f>BD22</f>
        <v/>
      </c>
      <c r="Z22" s="35" t="str">
        <f t="shared" si="14"/>
        <v/>
      </c>
      <c r="AA22" s="35" t="str">
        <f>BF22</f>
        <v/>
      </c>
      <c r="AH22" s="48"/>
      <c r="AJ22" s="35" t="str">
        <f>IF(SUM(AJ11:AJ20)=0,"",SUM(AJ11:AJ20)/10)</f>
        <v/>
      </c>
      <c r="AK22" s="35" t="str">
        <f t="shared" ref="AK22:BF22" si="15">IF(SUM(AK11:AK20)=0,"",SUM(AK11:AK20)/10)</f>
        <v/>
      </c>
      <c r="AL22" s="35" t="str">
        <f t="shared" si="15"/>
        <v/>
      </c>
      <c r="AM22" s="35" t="str">
        <f t="shared" si="15"/>
        <v/>
      </c>
      <c r="AN22" s="35" t="str">
        <f t="shared" si="15"/>
        <v/>
      </c>
      <c r="AO22" s="35" t="str">
        <f t="shared" si="15"/>
        <v/>
      </c>
      <c r="AP22" s="35" t="str">
        <f t="shared" si="15"/>
        <v/>
      </c>
      <c r="AQ22" s="35" t="str">
        <f t="shared" si="15"/>
        <v/>
      </c>
      <c r="AR22" s="35" t="str">
        <f t="shared" si="15"/>
        <v/>
      </c>
      <c r="AS22" s="35" t="str">
        <f t="shared" si="15"/>
        <v/>
      </c>
      <c r="AT22" s="35" t="str">
        <f t="shared" si="15"/>
        <v/>
      </c>
      <c r="AU22" s="35" t="str">
        <f t="shared" si="15"/>
        <v/>
      </c>
      <c r="AV22" s="35" t="str">
        <f t="shared" si="15"/>
        <v/>
      </c>
      <c r="AW22" s="35" t="str">
        <f t="shared" si="15"/>
        <v/>
      </c>
      <c r="AX22" s="35" t="str">
        <f t="shared" si="15"/>
        <v/>
      </c>
      <c r="AY22" s="35" t="str">
        <f t="shared" si="15"/>
        <v/>
      </c>
      <c r="AZ22" s="35" t="str">
        <f t="shared" si="15"/>
        <v/>
      </c>
      <c r="BA22" s="35" t="str">
        <f t="shared" si="15"/>
        <v/>
      </c>
      <c r="BB22" s="35" t="str">
        <f t="shared" si="15"/>
        <v/>
      </c>
      <c r="BD22" s="35" t="str">
        <f t="shared" si="15"/>
        <v/>
      </c>
      <c r="BF22" s="35" t="str">
        <f t="shared" si="15"/>
        <v/>
      </c>
    </row>
    <row r="23" spans="2:58" ht="17.100000000000001" customHeight="1" x14ac:dyDescent="0.3">
      <c r="C23" s="95" t="s">
        <v>365</v>
      </c>
      <c r="D23" s="31"/>
      <c r="E23" s="31" t="str">
        <f>IF(SUM(D11:D20)=0,"",IF(E22&gt;$D$25,"Yes","No"))</f>
        <v/>
      </c>
      <c r="F23" s="31"/>
      <c r="G23" s="31" t="str">
        <f>IF(SUM(F11:F20)=0,"",IF(G22&gt;$D$25,"Yes","No"))</f>
        <v/>
      </c>
      <c r="H23" s="31"/>
      <c r="I23" s="31" t="str">
        <f>IF(SUM(H11:H20)=0,"",IF(I22&gt;$D$25,"Yes","No"))</f>
        <v/>
      </c>
      <c r="J23" s="31"/>
      <c r="K23" s="31" t="str">
        <f>IF(SUM(J11:J20)=0,"",IF(K22&gt;$D$25,"Yes","No"))</f>
        <v/>
      </c>
      <c r="L23" s="31"/>
      <c r="M23" s="31" t="str">
        <f>IF(SUM(L11:L20)=0,"",IF(M22&gt;$D$25,"Yes","No"))</f>
        <v/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366</v>
      </c>
      <c r="D25" s="8" t="str">
        <f>'Оценка Кандидата'!D24</f>
        <v/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Инструкция!B31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D7:AA7"/>
    <mergeCell ref="G2:M2"/>
    <mergeCell ref="R2:U2"/>
    <mergeCell ref="R3:U3"/>
    <mergeCell ref="F5:H5"/>
    <mergeCell ref="G3:L3"/>
    <mergeCell ref="AB8:AB10"/>
    <mergeCell ref="AC8:AC10"/>
    <mergeCell ref="D9:E9"/>
    <mergeCell ref="F9:G9"/>
    <mergeCell ref="H9:I9"/>
    <mergeCell ref="J9:K9"/>
    <mergeCell ref="L9:M9"/>
    <mergeCell ref="N9:O9"/>
    <mergeCell ref="V9:W9"/>
    <mergeCell ref="X9:Y9"/>
    <mergeCell ref="Z9:AA9"/>
    <mergeCell ref="B8:B10"/>
    <mergeCell ref="C8:C10"/>
    <mergeCell ref="D8:AA8"/>
    <mergeCell ref="P9:Q9"/>
    <mergeCell ref="R9:S9"/>
    <mergeCell ref="T9:U9"/>
  </mergeCells>
  <conditionalFormatting sqref="D23:F23 H23 J23 L23 N23 P23 R23 T23 V23 X23 Z23">
    <cfRule type="cellIs" dxfId="27" priority="25" operator="equal">
      <formula>"Yes"</formula>
    </cfRule>
  </conditionalFormatting>
  <conditionalFormatting sqref="Y27">
    <cfRule type="cellIs" dxfId="26" priority="24" operator="equal">
      <formula>"No"</formula>
    </cfRule>
  </conditionalFormatting>
  <conditionalFormatting sqref="D23:F23 H23 J23 L23 N23 P23 R23 T23 V23 X23 Z23">
    <cfRule type="cellIs" dxfId="25" priority="23" operator="equal">
      <formula>"No"</formula>
    </cfRule>
  </conditionalFormatting>
  <conditionalFormatting sqref="G23">
    <cfRule type="cellIs" dxfId="24" priority="22" operator="equal">
      <formula>"Yes"</formula>
    </cfRule>
  </conditionalFormatting>
  <conditionalFormatting sqref="G23">
    <cfRule type="cellIs" dxfId="23" priority="21" operator="equal">
      <formula>"No"</formula>
    </cfRule>
  </conditionalFormatting>
  <conditionalFormatting sqref="I23">
    <cfRule type="cellIs" dxfId="22" priority="20" operator="equal">
      <formula>"Yes"</formula>
    </cfRule>
  </conditionalFormatting>
  <conditionalFormatting sqref="I23">
    <cfRule type="cellIs" dxfId="21" priority="19" operator="equal">
      <formula>"No"</formula>
    </cfRule>
  </conditionalFormatting>
  <conditionalFormatting sqref="K23">
    <cfRule type="cellIs" dxfId="20" priority="18" operator="equal">
      <formula>"Yes"</formula>
    </cfRule>
  </conditionalFormatting>
  <conditionalFormatting sqref="K23">
    <cfRule type="cellIs" dxfId="19" priority="17" operator="equal">
      <formula>"No"</formula>
    </cfRule>
  </conditionalFormatting>
  <conditionalFormatting sqref="M23">
    <cfRule type="cellIs" dxfId="18" priority="16" operator="equal">
      <formula>"Yes"</formula>
    </cfRule>
  </conditionalFormatting>
  <conditionalFormatting sqref="M23">
    <cfRule type="cellIs" dxfId="17" priority="15" operator="equal">
      <formula>"No"</formula>
    </cfRule>
  </conditionalFormatting>
  <conditionalFormatting sqref="O23">
    <cfRule type="cellIs" dxfId="16" priority="14" operator="equal">
      <formula>"Yes"</formula>
    </cfRule>
  </conditionalFormatting>
  <conditionalFormatting sqref="O23">
    <cfRule type="cellIs" dxfId="15" priority="13" operator="equal">
      <formula>"No"</formula>
    </cfRule>
  </conditionalFormatting>
  <conditionalFormatting sqref="Q23">
    <cfRule type="cellIs" dxfId="14" priority="12" operator="equal">
      <formula>"Yes"</formula>
    </cfRule>
  </conditionalFormatting>
  <conditionalFormatting sqref="Q23">
    <cfRule type="cellIs" dxfId="13" priority="11" operator="equal">
      <formula>"No"</formula>
    </cfRule>
  </conditionalFormatting>
  <conditionalFormatting sqref="S23">
    <cfRule type="cellIs" dxfId="12" priority="10" operator="equal">
      <formula>"Yes"</formula>
    </cfRule>
  </conditionalFormatting>
  <conditionalFormatting sqref="S23">
    <cfRule type="cellIs" dxfId="11" priority="9" operator="equal">
      <formula>"No"</formula>
    </cfRule>
  </conditionalFormatting>
  <conditionalFormatting sqref="U23">
    <cfRule type="cellIs" dxfId="10" priority="8" operator="equal">
      <formula>"Yes"</formula>
    </cfRule>
  </conditionalFormatting>
  <conditionalFormatting sqref="U23">
    <cfRule type="cellIs" dxfId="9" priority="7" operator="equal">
      <formula>"No"</formula>
    </cfRule>
  </conditionalFormatting>
  <conditionalFormatting sqref="W23">
    <cfRule type="cellIs" dxfId="8" priority="6" operator="equal">
      <formula>"Yes"</formula>
    </cfRule>
  </conditionalFormatting>
  <conditionalFormatting sqref="W23">
    <cfRule type="cellIs" dxfId="7" priority="5" operator="equal">
      <formula>"No"</formula>
    </cfRule>
  </conditionalFormatting>
  <conditionalFormatting sqref="Y23">
    <cfRule type="cellIs" dxfId="6" priority="4" operator="equal">
      <formula>"Yes"</formula>
    </cfRule>
  </conditionalFormatting>
  <conditionalFormatting sqref="Y23">
    <cfRule type="cellIs" dxfId="5" priority="3" operator="equal">
      <formula>"No"</formula>
    </cfRule>
  </conditionalFormatting>
  <conditionalFormatting sqref="AA23">
    <cfRule type="cellIs" dxfId="4" priority="2" operator="equal">
      <formula>"Yes"</formula>
    </cfRule>
  </conditionalFormatting>
  <conditionalFormatting sqref="AA23">
    <cfRule type="cellIs" dxfId="3" priority="1" operator="equal">
      <formula>"No"</formula>
    </cfRule>
  </conditionalFormatting>
  <dataValidations count="5">
    <dataValidation type="list" allowBlank="1" showInputMessage="1" showErrorMessage="1" sqref="Q6:R6" xr:uid="{00000000-0002-0000-0400-000000000000}">
      <formula1>"Project, Programme, Portfolio"</formula1>
    </dataValidation>
    <dataValidation type="list" allowBlank="1" showDropDown="1" showInputMessage="1" showErrorMessage="1" sqref="D6:P6" xr:uid="{00000000-0002-0000-0400-000001000000}">
      <formula1>"A, B, C, D"</formula1>
    </dataValidation>
    <dataValidation type="whole" allowBlank="1" showInputMessage="1" showErrorMessage="1" sqref="G11:G20 Y11:Y20 K11:K20 M11:M20 O11:O20 Q11:Q20 S11:S20 AA11:AA20 U11:U20 I11:I20 W11:W20 B11:E20" xr:uid="{00000000-0002-0000-0400-000002000000}">
      <formula1>1</formula1>
      <formula2>4</formula2>
    </dataValidation>
    <dataValidation type="list" allowBlank="1" showDropDown="1" showInputMessage="1" showErrorMessage="1" sqref="T6:V6 I5:J5 H4:J4" xr:uid="{00000000-0002-0000-0400-000003000000}">
      <formula1>"A, B, C"</formula1>
    </dataValidation>
    <dataValidation allowBlank="1" showDropDown="1" showInputMessage="1" showErrorMessage="1" sqref="D5" xr:uid="{00000000-0002-0000-04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2:U164"/>
  <sheetViews>
    <sheetView showGridLines="0" showZeros="0" zoomScale="91" zoomScaleNormal="91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G1" sqref="G1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2" t="s">
        <v>120</v>
      </c>
      <c r="D2" s="1"/>
      <c r="E2" s="103" t="s">
        <v>110</v>
      </c>
      <c r="F2" s="179">
        <f>'Оценка Кандидата'!D3</f>
        <v>0</v>
      </c>
      <c r="G2" s="179"/>
      <c r="H2" s="179"/>
      <c r="I2" s="179"/>
      <c r="J2" s="179"/>
      <c r="K2" s="179"/>
      <c r="L2" s="16"/>
      <c r="M2" s="16"/>
      <c r="N2" s="16"/>
      <c r="O2" s="38" t="s">
        <v>111</v>
      </c>
      <c r="P2" s="178">
        <f>'Оценка Кандидата'!K3</f>
        <v>0</v>
      </c>
      <c r="Q2" s="178"/>
      <c r="R2" s="178"/>
      <c r="S2" s="178"/>
    </row>
    <row r="3" spans="2:21" s="2" customFormat="1" ht="20.100000000000001" customHeight="1" x14ac:dyDescent="0.3">
      <c r="B3" s="11"/>
      <c r="C3" s="2" t="s">
        <v>121</v>
      </c>
      <c r="D3" s="1"/>
      <c r="E3" s="15" t="s">
        <v>123</v>
      </c>
      <c r="F3" s="179">
        <f>'Оценка Асессора'!G3</f>
        <v>0</v>
      </c>
      <c r="G3" s="179"/>
      <c r="H3" s="179"/>
      <c r="I3" s="179"/>
      <c r="J3" s="179"/>
      <c r="K3" s="179"/>
      <c r="L3" s="18"/>
      <c r="M3" s="16"/>
      <c r="N3" s="16"/>
      <c r="O3" s="38" t="s">
        <v>111</v>
      </c>
      <c r="P3" s="178">
        <f>'Оценка Асессора'!R3</f>
        <v>0</v>
      </c>
      <c r="Q3" s="178"/>
      <c r="R3" s="178"/>
      <c r="S3" s="178"/>
    </row>
    <row r="4" spans="2:21" s="2" customFormat="1" ht="20.100000000000001" customHeight="1" x14ac:dyDescent="0.3">
      <c r="B4" s="11"/>
      <c r="C4" s="34" t="s">
        <v>122</v>
      </c>
      <c r="D4" s="1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80" t="s">
        <v>124</v>
      </c>
      <c r="E6" s="180"/>
      <c r="F6" s="180"/>
      <c r="G6" s="180"/>
      <c r="H6" s="133" t="s">
        <v>130</v>
      </c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81" t="s">
        <v>301</v>
      </c>
      <c r="U6" s="152" t="s">
        <v>302</v>
      </c>
    </row>
    <row r="7" spans="2:21" s="6" customFormat="1" ht="39.7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29" t="s">
        <v>0</v>
      </c>
      <c r="I7" s="29" t="s">
        <v>1</v>
      </c>
      <c r="J7" s="29" t="s">
        <v>2</v>
      </c>
      <c r="K7" s="29" t="s">
        <v>3</v>
      </c>
      <c r="L7" s="29" t="s">
        <v>4</v>
      </c>
      <c r="M7" s="29" t="s">
        <v>5</v>
      </c>
      <c r="N7" s="29" t="s">
        <v>6</v>
      </c>
      <c r="O7" s="29" t="s">
        <v>7</v>
      </c>
      <c r="P7" s="29" t="s">
        <v>8</v>
      </c>
      <c r="Q7" s="29" t="s">
        <v>9</v>
      </c>
      <c r="R7" s="76" t="s">
        <v>37</v>
      </c>
      <c r="S7" s="76" t="s">
        <v>38</v>
      </c>
      <c r="T7" s="182"/>
      <c r="U7" s="130"/>
    </row>
    <row r="8" spans="2:21" ht="39.9" customHeight="1" x14ac:dyDescent="0.3">
      <c r="B8" s="24">
        <v>1</v>
      </c>
      <c r="C8" s="183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3"/>
      <c r="E8" s="183"/>
      <c r="F8" s="183"/>
      <c r="G8" s="183"/>
      <c r="T8" s="80"/>
    </row>
    <row r="9" spans="2:21" ht="30" customHeight="1" x14ac:dyDescent="0.3">
      <c r="B9" s="20"/>
      <c r="C9" s="92" t="s">
        <v>131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51" customHeight="1" x14ac:dyDescent="0.3">
      <c r="B10" s="20"/>
      <c r="C10" s="92" t="s">
        <v>132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30" customHeight="1" x14ac:dyDescent="0.3">
      <c r="B11" s="20"/>
      <c r="C11" s="92" t="s">
        <v>133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134</v>
      </c>
      <c r="D12" s="85" t="s">
        <v>209</v>
      </c>
      <c r="E12" s="85" t="s">
        <v>210</v>
      </c>
      <c r="F12" s="85" t="s">
        <v>211</v>
      </c>
      <c r="G12" s="85" t="s">
        <v>212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21" t="s">
        <v>135</v>
      </c>
      <c r="D13" s="85" t="s">
        <v>213</v>
      </c>
      <c r="E13" s="85" t="s">
        <v>214</v>
      </c>
      <c r="F13" s="85" t="s">
        <v>215</v>
      </c>
      <c r="G13" s="85" t="s">
        <v>216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136</v>
      </c>
      <c r="D14" s="85" t="s">
        <v>209</v>
      </c>
      <c r="E14" s="85" t="s">
        <v>210</v>
      </c>
      <c r="F14" s="85" t="s">
        <v>211</v>
      </c>
      <c r="G14" s="85" t="s">
        <v>212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137</v>
      </c>
      <c r="D15" s="85" t="s">
        <v>213</v>
      </c>
      <c r="E15" s="85" t="s">
        <v>214</v>
      </c>
      <c r="F15" s="85" t="s">
        <v>215</v>
      </c>
      <c r="G15" s="85" t="s">
        <v>216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138</v>
      </c>
      <c r="D16" s="85" t="s">
        <v>217</v>
      </c>
      <c r="E16" s="85" t="s">
        <v>218</v>
      </c>
      <c r="F16" s="85" t="s">
        <v>219</v>
      </c>
      <c r="G16" s="85" t="s">
        <v>220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21" t="s">
        <v>139</v>
      </c>
      <c r="D17" s="85" t="s">
        <v>221</v>
      </c>
      <c r="E17" s="85" t="s">
        <v>222</v>
      </c>
      <c r="F17" s="85" t="s">
        <v>223</v>
      </c>
      <c r="G17" s="85" t="s">
        <v>224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21" t="s">
        <v>140</v>
      </c>
      <c r="D18" s="85" t="s">
        <v>225</v>
      </c>
      <c r="E18" s="85" t="s">
        <v>226</v>
      </c>
      <c r="F18" s="85" t="s">
        <v>227</v>
      </c>
      <c r="G18" s="85" t="s">
        <v>228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21" t="s">
        <v>141</v>
      </c>
      <c r="D19" s="85" t="s">
        <v>229</v>
      </c>
      <c r="E19" s="85" t="s">
        <v>230</v>
      </c>
      <c r="F19" s="85" t="s">
        <v>231</v>
      </c>
      <c r="G19" s="85" t="s">
        <v>232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233</v>
      </c>
      <c r="H20" s="26"/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9"/>
      <c r="D21" s="13"/>
      <c r="E21" s="13"/>
      <c r="F21" s="13"/>
      <c r="G21" s="95" t="s">
        <v>432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9"/>
      <c r="D22" s="10"/>
      <c r="E22" s="10"/>
      <c r="F22" s="10"/>
      <c r="G22" s="10"/>
    </row>
    <row r="23" spans="2:21" ht="51" customHeight="1" x14ac:dyDescent="0.3">
      <c r="B23" s="24">
        <v>2</v>
      </c>
      <c r="C23" s="183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3"/>
      <c r="E23" s="183"/>
      <c r="F23" s="183"/>
      <c r="G23" s="183"/>
    </row>
    <row r="24" spans="2:21" ht="30" customHeight="1" x14ac:dyDescent="0.3">
      <c r="B24" s="20"/>
      <c r="C24" s="21" t="s">
        <v>142</v>
      </c>
      <c r="D24" s="27" t="s">
        <v>12</v>
      </c>
      <c r="E24" s="27" t="s">
        <v>13</v>
      </c>
      <c r="F24" s="27" t="s">
        <v>14</v>
      </c>
      <c r="G24" s="27">
        <v>0.75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21" t="s">
        <v>143</v>
      </c>
      <c r="D25" s="96" t="s">
        <v>237</v>
      </c>
      <c r="E25" s="96" t="s">
        <v>236</v>
      </c>
      <c r="F25" s="96" t="s">
        <v>235</v>
      </c>
      <c r="G25" s="96" t="s">
        <v>234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21" t="s">
        <v>144</v>
      </c>
      <c r="D26" s="96" t="s">
        <v>238</v>
      </c>
      <c r="E26" s="96" t="s">
        <v>239</v>
      </c>
      <c r="F26" s="96" t="s">
        <v>241</v>
      </c>
      <c r="G26" s="96" t="s">
        <v>240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s="14" customFormat="1" ht="24" customHeight="1" x14ac:dyDescent="0.3">
      <c r="G27" s="95" t="s">
        <v>233</v>
      </c>
      <c r="H27" s="26" t="str">
        <f>IF(SUM(H24:H26)=0,"",AVERAGE(H24:H26))</f>
        <v/>
      </c>
      <c r="I27" s="26" t="str">
        <f t="shared" ref="I27:S27" si="1">IF(SUM(I24:I26)=0,"",AVERAGE(I24:I26))</f>
        <v/>
      </c>
      <c r="J27" s="26" t="str">
        <f t="shared" si="1"/>
        <v/>
      </c>
      <c r="K27" s="26" t="str">
        <f t="shared" si="1"/>
        <v/>
      </c>
      <c r="L27" s="26" t="str">
        <f t="shared" si="1"/>
        <v/>
      </c>
      <c r="M27" s="26" t="str">
        <f t="shared" si="1"/>
        <v/>
      </c>
      <c r="N27" s="26" t="str">
        <f t="shared" si="1"/>
        <v/>
      </c>
      <c r="O27" s="26" t="str">
        <f t="shared" si="1"/>
        <v/>
      </c>
      <c r="P27" s="26" t="str">
        <f t="shared" si="1"/>
        <v/>
      </c>
      <c r="Q27" s="26" t="str">
        <f t="shared" si="1"/>
        <v/>
      </c>
      <c r="R27" s="26" t="str">
        <f t="shared" si="1"/>
        <v/>
      </c>
      <c r="S27" s="26" t="str">
        <f t="shared" si="1"/>
        <v/>
      </c>
    </row>
    <row r="28" spans="2:21" ht="24" customHeight="1" x14ac:dyDescent="0.3">
      <c r="C28" s="19"/>
      <c r="D28" s="13"/>
      <c r="E28" s="13"/>
      <c r="F28" s="13"/>
      <c r="G28" s="95" t="s">
        <v>432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2:21" x14ac:dyDescent="0.3">
      <c r="C29" s="9"/>
      <c r="D29" s="10"/>
      <c r="E29" s="10"/>
      <c r="F29" s="10"/>
      <c r="G29" s="10"/>
    </row>
    <row r="30" spans="2:21" ht="53.1" customHeight="1" x14ac:dyDescent="0.3">
      <c r="B30" s="24">
        <v>3</v>
      </c>
      <c r="C30" s="183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0" s="183"/>
      <c r="E30" s="183"/>
      <c r="F30" s="183"/>
      <c r="G30" s="183"/>
    </row>
    <row r="31" spans="2:21" ht="30" customHeight="1" x14ac:dyDescent="0.3">
      <c r="B31" s="20"/>
      <c r="C31" s="28" t="s">
        <v>145</v>
      </c>
      <c r="D31" s="96" t="s">
        <v>238</v>
      </c>
      <c r="E31" s="96" t="s">
        <v>239</v>
      </c>
      <c r="F31" s="96" t="s">
        <v>241</v>
      </c>
      <c r="G31" s="96" t="s">
        <v>240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1" ht="30" customHeight="1" x14ac:dyDescent="0.3">
      <c r="B32" s="20"/>
      <c r="C32" s="21" t="s">
        <v>146</v>
      </c>
      <c r="D32" s="96" t="s">
        <v>238</v>
      </c>
      <c r="E32" s="96" t="s">
        <v>239</v>
      </c>
      <c r="F32" s="96" t="s">
        <v>241</v>
      </c>
      <c r="G32" s="96" t="s">
        <v>240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0" customHeight="1" x14ac:dyDescent="0.3">
      <c r="B33" s="20"/>
      <c r="C33" s="21" t="s">
        <v>147</v>
      </c>
      <c r="D33" s="96" t="s">
        <v>238</v>
      </c>
      <c r="E33" s="96" t="s">
        <v>239</v>
      </c>
      <c r="F33" s="96" t="s">
        <v>241</v>
      </c>
      <c r="G33" s="96" t="s">
        <v>240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0" customHeight="1" x14ac:dyDescent="0.3">
      <c r="B34" s="20"/>
      <c r="C34" s="92" t="s">
        <v>148</v>
      </c>
      <c r="D34" s="27">
        <v>1</v>
      </c>
      <c r="E34" s="27" t="s">
        <v>27</v>
      </c>
      <c r="F34" s="27" t="s">
        <v>28</v>
      </c>
      <c r="G34" s="27" t="s">
        <v>15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0" customHeight="1" x14ac:dyDescent="0.3">
      <c r="B35" s="20"/>
      <c r="C35" s="92" t="s">
        <v>149</v>
      </c>
      <c r="D35" s="27" t="s">
        <v>29</v>
      </c>
      <c r="E35" s="27" t="s">
        <v>30</v>
      </c>
      <c r="F35" s="27" t="s">
        <v>31</v>
      </c>
      <c r="G35" s="27" t="s">
        <v>16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150</v>
      </c>
      <c r="D36" s="96" t="s">
        <v>242</v>
      </c>
      <c r="E36" s="27" t="s">
        <v>17</v>
      </c>
      <c r="F36" s="27" t="s">
        <v>18</v>
      </c>
      <c r="G36" s="96" t="s">
        <v>243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21" t="s">
        <v>151</v>
      </c>
      <c r="D37" s="27">
        <v>0.9</v>
      </c>
      <c r="E37" s="27" t="s">
        <v>18</v>
      </c>
      <c r="F37" s="27" t="s">
        <v>17</v>
      </c>
      <c r="G37" s="96" t="s">
        <v>242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244</v>
      </c>
      <c r="D38" s="96" t="s">
        <v>220</v>
      </c>
      <c r="E38" s="96" t="s">
        <v>219</v>
      </c>
      <c r="F38" s="96" t="s">
        <v>218</v>
      </c>
      <c r="G38" s="96" t="s">
        <v>217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92" t="s">
        <v>152</v>
      </c>
      <c r="D39" s="96" t="s">
        <v>245</v>
      </c>
      <c r="E39" s="96" t="s">
        <v>246</v>
      </c>
      <c r="F39" s="96" t="s">
        <v>247</v>
      </c>
      <c r="G39" s="96" t="s">
        <v>248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s="14" customFormat="1" ht="24" customHeight="1" x14ac:dyDescent="0.3">
      <c r="G40" s="95" t="s">
        <v>233</v>
      </c>
      <c r="H40" s="26" t="str">
        <f>IF(SUM(H31:H39)=0,"",AVERAGE(H31:H39))</f>
        <v/>
      </c>
      <c r="I40" s="26" t="str">
        <f t="shared" ref="I40:S40" si="2">IF(SUM(I31:I39)=0,"",AVERAGE(I31:I39))</f>
        <v/>
      </c>
      <c r="J40" s="26" t="str">
        <f t="shared" si="2"/>
        <v/>
      </c>
      <c r="K40" s="26" t="str">
        <f t="shared" si="2"/>
        <v/>
      </c>
      <c r="L40" s="26" t="str">
        <f t="shared" si="2"/>
        <v/>
      </c>
      <c r="M40" s="26" t="str">
        <f t="shared" si="2"/>
        <v/>
      </c>
      <c r="N40" s="26" t="str">
        <f t="shared" si="2"/>
        <v/>
      </c>
      <c r="O40" s="26" t="str">
        <f t="shared" si="2"/>
        <v/>
      </c>
      <c r="P40" s="26" t="str">
        <f t="shared" si="2"/>
        <v/>
      </c>
      <c r="Q40" s="26" t="str">
        <f t="shared" si="2"/>
        <v/>
      </c>
      <c r="R40" s="26" t="str">
        <f t="shared" si="2"/>
        <v/>
      </c>
      <c r="S40" s="26" t="str">
        <f t="shared" si="2"/>
        <v/>
      </c>
    </row>
    <row r="41" spans="2:20" ht="24" customHeight="1" x14ac:dyDescent="0.3">
      <c r="C41" s="19"/>
      <c r="D41" s="13"/>
      <c r="E41" s="13"/>
      <c r="F41" s="13"/>
      <c r="G41" s="95" t="s">
        <v>432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2:20" x14ac:dyDescent="0.3">
      <c r="C42" s="9"/>
      <c r="D42" s="10"/>
      <c r="E42" s="10"/>
      <c r="F42" s="10"/>
      <c r="G42" s="10"/>
    </row>
    <row r="43" spans="2:20" ht="37.5" customHeight="1" x14ac:dyDescent="0.3">
      <c r="B43" s="24">
        <v>4</v>
      </c>
      <c r="C43" s="183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3" s="183"/>
      <c r="E43" s="183"/>
      <c r="F43" s="183"/>
      <c r="G43" s="183"/>
    </row>
    <row r="44" spans="2:20" ht="30" customHeight="1" x14ac:dyDescent="0.3">
      <c r="B44" s="20"/>
      <c r="C44" s="21" t="s">
        <v>153</v>
      </c>
      <c r="D44" s="27" t="s">
        <v>19</v>
      </c>
      <c r="E44" s="27" t="s">
        <v>18</v>
      </c>
      <c r="F44" s="27" t="s">
        <v>17</v>
      </c>
      <c r="G44" s="27" t="s">
        <v>20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154</v>
      </c>
      <c r="D45" s="27" t="s">
        <v>19</v>
      </c>
      <c r="E45" s="27" t="s">
        <v>18</v>
      </c>
      <c r="F45" s="27" t="s">
        <v>17</v>
      </c>
      <c r="G45" s="27" t="s">
        <v>20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21" t="s">
        <v>155</v>
      </c>
      <c r="D46" s="27" t="s">
        <v>21</v>
      </c>
      <c r="E46" s="27" t="s">
        <v>22</v>
      </c>
      <c r="F46" s="27" t="s">
        <v>17</v>
      </c>
      <c r="G46" s="27" t="s">
        <v>23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156</v>
      </c>
      <c r="D47" s="27" t="s">
        <v>21</v>
      </c>
      <c r="E47" s="27" t="s">
        <v>22</v>
      </c>
      <c r="F47" s="27" t="s">
        <v>17</v>
      </c>
      <c r="G47" s="27" t="s">
        <v>23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157</v>
      </c>
      <c r="D48" s="27" t="s">
        <v>19</v>
      </c>
      <c r="E48" s="27" t="s">
        <v>18</v>
      </c>
      <c r="F48" s="27" t="s">
        <v>17</v>
      </c>
      <c r="G48" s="27" t="s">
        <v>20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21" t="s">
        <v>158</v>
      </c>
      <c r="D49" s="27" t="s">
        <v>21</v>
      </c>
      <c r="E49" s="27" t="s">
        <v>22</v>
      </c>
      <c r="F49" s="27" t="s">
        <v>17</v>
      </c>
      <c r="G49" s="27" t="s">
        <v>23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ht="30" customHeight="1" x14ac:dyDescent="0.3">
      <c r="B50" s="20"/>
      <c r="C50" s="92" t="s">
        <v>429</v>
      </c>
      <c r="D50" s="27" t="s">
        <v>21</v>
      </c>
      <c r="E50" s="27" t="s">
        <v>22</v>
      </c>
      <c r="F50" s="27" t="s">
        <v>17</v>
      </c>
      <c r="G50" s="27" t="s">
        <v>23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81"/>
    </row>
    <row r="51" spans="2:20" s="14" customFormat="1" ht="24" customHeight="1" x14ac:dyDescent="0.3">
      <c r="G51" s="95" t="s">
        <v>233</v>
      </c>
      <c r="H51" s="26" t="str">
        <f>IF(SUM(H44:H50)=0,"",AVERAGE(H44:H50))</f>
        <v/>
      </c>
      <c r="I51" s="26" t="str">
        <f t="shared" ref="I51:S51" si="3">IF(SUM(I44:I50)=0,"",AVERAGE(I44:I50))</f>
        <v/>
      </c>
      <c r="J51" s="26" t="str">
        <f t="shared" si="3"/>
        <v/>
      </c>
      <c r="K51" s="26" t="str">
        <f t="shared" si="3"/>
        <v/>
      </c>
      <c r="L51" s="26" t="str">
        <f t="shared" si="3"/>
        <v/>
      </c>
      <c r="M51" s="26" t="str">
        <f t="shared" si="3"/>
        <v/>
      </c>
      <c r="N51" s="26" t="str">
        <f t="shared" si="3"/>
        <v/>
      </c>
      <c r="O51" s="26" t="str">
        <f t="shared" si="3"/>
        <v/>
      </c>
      <c r="P51" s="26" t="str">
        <f t="shared" si="3"/>
        <v/>
      </c>
      <c r="Q51" s="26" t="str">
        <f t="shared" si="3"/>
        <v/>
      </c>
      <c r="R51" s="26" t="str">
        <f t="shared" si="3"/>
        <v/>
      </c>
      <c r="S51" s="26" t="str">
        <f t="shared" si="3"/>
        <v/>
      </c>
    </row>
    <row r="52" spans="2:20" ht="24" customHeight="1" x14ac:dyDescent="0.3">
      <c r="C52" s="19"/>
      <c r="D52" s="13"/>
      <c r="E52" s="13"/>
      <c r="F52" s="13"/>
      <c r="G52" s="95" t="s">
        <v>432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</row>
    <row r="53" spans="2:20" x14ac:dyDescent="0.3">
      <c r="C53" s="9"/>
      <c r="D53" s="10"/>
      <c r="E53" s="10"/>
      <c r="F53" s="10"/>
      <c r="G53" s="10"/>
    </row>
    <row r="54" spans="2:20" s="25" customFormat="1" ht="77.099999999999994" customHeight="1" x14ac:dyDescent="0.3">
      <c r="B54" s="24">
        <v>5</v>
      </c>
      <c r="C54" s="183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4" s="183"/>
      <c r="E54" s="183"/>
      <c r="F54" s="183"/>
      <c r="G54" s="183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2:20" ht="30" customHeight="1" x14ac:dyDescent="0.3">
      <c r="B55" s="20"/>
      <c r="C55" s="92" t="s">
        <v>159</v>
      </c>
      <c r="D55" s="27" t="s">
        <v>29</v>
      </c>
      <c r="E55" s="27" t="s">
        <v>30</v>
      </c>
      <c r="F55" s="27" t="s">
        <v>31</v>
      </c>
      <c r="G55" s="27" t="s">
        <v>16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160</v>
      </c>
      <c r="D56" s="27" t="s">
        <v>29</v>
      </c>
      <c r="E56" s="27" t="s">
        <v>30</v>
      </c>
      <c r="F56" s="27" t="s">
        <v>31</v>
      </c>
      <c r="G56" s="27" t="s">
        <v>16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161</v>
      </c>
      <c r="D57" s="96" t="s">
        <v>249</v>
      </c>
      <c r="E57" s="96" t="s">
        <v>250</v>
      </c>
      <c r="F57" s="96" t="s">
        <v>251</v>
      </c>
      <c r="G57" s="96" t="s">
        <v>252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162</v>
      </c>
      <c r="D58" s="96" t="s">
        <v>253</v>
      </c>
      <c r="E58" s="96" t="s">
        <v>254</v>
      </c>
      <c r="F58" s="96" t="s">
        <v>255</v>
      </c>
      <c r="G58" s="96" t="s">
        <v>256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163</v>
      </c>
      <c r="D59" s="96" t="s">
        <v>257</v>
      </c>
      <c r="E59" s="96" t="s">
        <v>258</v>
      </c>
      <c r="F59" s="96" t="s">
        <v>259</v>
      </c>
      <c r="G59" s="96" t="s">
        <v>260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164</v>
      </c>
      <c r="D60" s="96" t="s">
        <v>220</v>
      </c>
      <c r="E60" s="96" t="s">
        <v>219</v>
      </c>
      <c r="F60" s="96" t="s">
        <v>218</v>
      </c>
      <c r="G60" s="96" t="s">
        <v>217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ht="30" customHeight="1" x14ac:dyDescent="0.3">
      <c r="B61" s="20"/>
      <c r="C61" s="92" t="s">
        <v>165</v>
      </c>
      <c r="D61" s="96" t="s">
        <v>220</v>
      </c>
      <c r="E61" s="96" t="s">
        <v>219</v>
      </c>
      <c r="F61" s="96" t="s">
        <v>218</v>
      </c>
      <c r="G61" s="96" t="s">
        <v>217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81"/>
    </row>
    <row r="62" spans="2:20" ht="30" customHeight="1" x14ac:dyDescent="0.3">
      <c r="B62" s="20"/>
      <c r="C62" s="92" t="s">
        <v>166</v>
      </c>
      <c r="D62" s="96" t="s">
        <v>261</v>
      </c>
      <c r="E62" s="96" t="s">
        <v>262</v>
      </c>
      <c r="F62" s="96" t="s">
        <v>263</v>
      </c>
      <c r="G62" s="96" t="s">
        <v>264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81"/>
    </row>
    <row r="63" spans="2:20" ht="30" customHeight="1" x14ac:dyDescent="0.3">
      <c r="B63" s="20"/>
      <c r="C63" s="92" t="s">
        <v>167</v>
      </c>
      <c r="D63" s="96" t="s">
        <v>265</v>
      </c>
      <c r="E63" s="96" t="s">
        <v>266</v>
      </c>
      <c r="F63" s="96" t="s">
        <v>267</v>
      </c>
      <c r="G63" s="96" t="s">
        <v>268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81"/>
    </row>
    <row r="64" spans="2:20" s="14" customFormat="1" ht="24" customHeight="1" x14ac:dyDescent="0.3">
      <c r="G64" s="95" t="s">
        <v>233</v>
      </c>
      <c r="H64" s="26" t="str">
        <f>IF(SUM(H55:H63)=0,"",AVERAGE(H55:H63))</f>
        <v/>
      </c>
      <c r="I64" s="26" t="str">
        <f t="shared" ref="I64:S64" si="4">IF(SUM(I55:I63)=0,"",AVERAGE(I55:I63))</f>
        <v/>
      </c>
      <c r="J64" s="26" t="str">
        <f t="shared" si="4"/>
        <v/>
      </c>
      <c r="K64" s="26" t="str">
        <f t="shared" si="4"/>
        <v/>
      </c>
      <c r="L64" s="26" t="str">
        <f t="shared" si="4"/>
        <v/>
      </c>
      <c r="M64" s="26" t="str">
        <f t="shared" si="4"/>
        <v/>
      </c>
      <c r="N64" s="26" t="str">
        <f t="shared" si="4"/>
        <v/>
      </c>
      <c r="O64" s="26" t="str">
        <f t="shared" si="4"/>
        <v/>
      </c>
      <c r="P64" s="26" t="str">
        <f t="shared" si="4"/>
        <v/>
      </c>
      <c r="Q64" s="26" t="str">
        <f t="shared" si="4"/>
        <v/>
      </c>
      <c r="R64" s="26" t="str">
        <f t="shared" si="4"/>
        <v/>
      </c>
      <c r="S64" s="26" t="str">
        <f t="shared" si="4"/>
        <v/>
      </c>
    </row>
    <row r="65" spans="2:20" ht="24" customHeight="1" x14ac:dyDescent="0.3">
      <c r="C65" s="19"/>
      <c r="D65" s="13"/>
      <c r="E65" s="13"/>
      <c r="F65" s="13"/>
      <c r="G65" s="95" t="s">
        <v>432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</row>
    <row r="66" spans="2:20" x14ac:dyDescent="0.3">
      <c r="C66" s="9"/>
      <c r="D66" s="10"/>
      <c r="E66" s="10"/>
      <c r="F66" s="10"/>
      <c r="G66" s="10"/>
    </row>
    <row r="67" spans="2:20" ht="48.75" customHeight="1" x14ac:dyDescent="0.3">
      <c r="B67" s="24">
        <v>6</v>
      </c>
      <c r="C67" s="183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7" s="183"/>
      <c r="E67" s="183"/>
      <c r="F67" s="183"/>
      <c r="G67" s="183"/>
    </row>
    <row r="68" spans="2:20" ht="30" customHeight="1" x14ac:dyDescent="0.3">
      <c r="B68" s="20"/>
      <c r="C68" s="92" t="s">
        <v>168</v>
      </c>
      <c r="D68" s="96" t="s">
        <v>269</v>
      </c>
      <c r="E68" s="96" t="s">
        <v>270</v>
      </c>
      <c r="F68" s="96" t="s">
        <v>271</v>
      </c>
      <c r="G68" s="96" t="s">
        <v>282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30" customHeight="1" x14ac:dyDescent="0.3">
      <c r="B69" s="20"/>
      <c r="C69" s="92" t="s">
        <v>169</v>
      </c>
      <c r="D69" s="96" t="s">
        <v>269</v>
      </c>
      <c r="E69" s="96" t="s">
        <v>270</v>
      </c>
      <c r="F69" s="96" t="s">
        <v>271</v>
      </c>
      <c r="G69" s="96" t="s">
        <v>282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0" customHeight="1" x14ac:dyDescent="0.3">
      <c r="B70" s="20"/>
      <c r="C70" s="92" t="s">
        <v>170</v>
      </c>
      <c r="D70" s="96" t="s">
        <v>269</v>
      </c>
      <c r="E70" s="96" t="s">
        <v>270</v>
      </c>
      <c r="F70" s="96" t="s">
        <v>271</v>
      </c>
      <c r="G70" s="96" t="s">
        <v>282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171</v>
      </c>
      <c r="D71" s="96" t="s">
        <v>269</v>
      </c>
      <c r="E71" s="96" t="s">
        <v>270</v>
      </c>
      <c r="F71" s="96" t="s">
        <v>271</v>
      </c>
      <c r="G71" s="96" t="s">
        <v>282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173</v>
      </c>
      <c r="D72" s="96" t="s">
        <v>272</v>
      </c>
      <c r="E72" s="96" t="s">
        <v>273</v>
      </c>
      <c r="F72" s="96" t="s">
        <v>274</v>
      </c>
      <c r="G72" s="96" t="s">
        <v>240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ht="30" customHeight="1" x14ac:dyDescent="0.3">
      <c r="B73" s="20"/>
      <c r="C73" s="92" t="s">
        <v>172</v>
      </c>
      <c r="D73" s="96" t="s">
        <v>272</v>
      </c>
      <c r="E73" s="96" t="s">
        <v>273</v>
      </c>
      <c r="F73" s="96" t="s">
        <v>274</v>
      </c>
      <c r="G73" s="96" t="s">
        <v>240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174</v>
      </c>
      <c r="D74" s="96" t="s">
        <v>268</v>
      </c>
      <c r="E74" s="96" t="s">
        <v>275</v>
      </c>
      <c r="F74" s="96" t="s">
        <v>276</v>
      </c>
      <c r="G74" s="96" t="s">
        <v>265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175</v>
      </c>
      <c r="D75" s="96" t="s">
        <v>278</v>
      </c>
      <c r="E75" s="96" t="s">
        <v>279</v>
      </c>
      <c r="F75" s="96" t="s">
        <v>280</v>
      </c>
      <c r="G75" s="96" t="s">
        <v>281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95" t="s">
        <v>233</v>
      </c>
      <c r="H76" s="26" t="str">
        <f>IF(SUM(H68:H75)=0,"",AVERAGE(H68:H75))</f>
        <v/>
      </c>
      <c r="I76" s="26" t="str">
        <f t="shared" ref="I76:S76" si="5">IF(SUM(I68:I75)=0,"",AVERAGE(I68:I75))</f>
        <v/>
      </c>
      <c r="J76" s="26" t="str">
        <f t="shared" si="5"/>
        <v/>
      </c>
      <c r="K76" s="26" t="str">
        <f t="shared" si="5"/>
        <v/>
      </c>
      <c r="L76" s="26" t="str">
        <f t="shared" si="5"/>
        <v/>
      </c>
      <c r="M76" s="26" t="str">
        <f t="shared" si="5"/>
        <v/>
      </c>
      <c r="N76" s="26" t="str">
        <f t="shared" si="5"/>
        <v/>
      </c>
      <c r="O76" s="26" t="str">
        <f t="shared" si="5"/>
        <v/>
      </c>
      <c r="P76" s="26" t="str">
        <f t="shared" si="5"/>
        <v/>
      </c>
      <c r="Q76" s="26" t="str">
        <f t="shared" si="5"/>
        <v/>
      </c>
      <c r="R76" s="26" t="str">
        <f t="shared" si="5"/>
        <v/>
      </c>
      <c r="S76" s="26" t="str">
        <f t="shared" si="5"/>
        <v/>
      </c>
    </row>
    <row r="77" spans="2:20" ht="24" customHeight="1" x14ac:dyDescent="0.3">
      <c r="C77" s="19"/>
      <c r="D77" s="13"/>
      <c r="E77" s="13"/>
      <c r="F77" s="13"/>
      <c r="G77" s="95" t="s">
        <v>432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9"/>
      <c r="D78" s="10"/>
      <c r="E78" s="10"/>
      <c r="F78" s="10"/>
      <c r="G78" s="10"/>
    </row>
    <row r="79" spans="2:20" ht="54" customHeight="1" x14ac:dyDescent="0.3">
      <c r="B79" s="24">
        <v>7</v>
      </c>
      <c r="C79" s="183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9" s="183"/>
      <c r="E79" s="183"/>
      <c r="F79" s="183"/>
      <c r="G79" s="183"/>
    </row>
    <row r="80" spans="2:20" ht="30" customHeight="1" x14ac:dyDescent="0.3">
      <c r="B80" s="20"/>
      <c r="C80" s="92" t="s">
        <v>176</v>
      </c>
      <c r="D80" s="27">
        <v>1</v>
      </c>
      <c r="E80" s="27">
        <v>2</v>
      </c>
      <c r="F80" s="27" t="s">
        <v>26</v>
      </c>
      <c r="G80" s="27" t="s">
        <v>15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177</v>
      </c>
      <c r="D81" s="27">
        <v>1</v>
      </c>
      <c r="E81" s="27">
        <v>2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178</v>
      </c>
      <c r="D82" s="27">
        <v>1</v>
      </c>
      <c r="E82" s="27">
        <v>2</v>
      </c>
      <c r="F82" s="27" t="s">
        <v>26</v>
      </c>
      <c r="G82" s="27" t="s">
        <v>15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348</v>
      </c>
      <c r="D83" s="27" t="s">
        <v>32</v>
      </c>
      <c r="E83" s="27" t="s">
        <v>33</v>
      </c>
      <c r="F83" s="27" t="s">
        <v>34</v>
      </c>
      <c r="G83" s="27" t="s">
        <v>24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347</v>
      </c>
      <c r="D84" s="27">
        <v>1</v>
      </c>
      <c r="E84" s="27">
        <v>2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179</v>
      </c>
      <c r="D85" s="27" t="s">
        <v>19</v>
      </c>
      <c r="E85" s="27" t="s">
        <v>18</v>
      </c>
      <c r="F85" s="27" t="s">
        <v>17</v>
      </c>
      <c r="G85" s="96" t="s">
        <v>242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ht="30" customHeight="1" x14ac:dyDescent="0.3">
      <c r="B86" s="20"/>
      <c r="C86" s="92" t="s">
        <v>180</v>
      </c>
      <c r="D86" s="27" t="s">
        <v>19</v>
      </c>
      <c r="E86" s="27" t="s">
        <v>18</v>
      </c>
      <c r="F86" s="27" t="s">
        <v>17</v>
      </c>
      <c r="G86" s="96" t="s">
        <v>242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81"/>
    </row>
    <row r="87" spans="2:20" ht="30" customHeight="1" x14ac:dyDescent="0.3">
      <c r="B87" s="20"/>
      <c r="C87" s="92" t="s">
        <v>181</v>
      </c>
      <c r="D87" s="27">
        <v>1</v>
      </c>
      <c r="E87" s="27">
        <v>2</v>
      </c>
      <c r="F87" s="27" t="s">
        <v>26</v>
      </c>
      <c r="G87" s="27" t="s">
        <v>15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81"/>
    </row>
    <row r="88" spans="2:20" ht="30" customHeight="1" x14ac:dyDescent="0.3">
      <c r="B88" s="20"/>
      <c r="C88" s="92" t="s">
        <v>182</v>
      </c>
      <c r="D88" s="27">
        <v>1</v>
      </c>
      <c r="E88" s="27">
        <v>2</v>
      </c>
      <c r="F88" s="27" t="s">
        <v>26</v>
      </c>
      <c r="G88" s="27" t="s">
        <v>15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81"/>
    </row>
    <row r="89" spans="2:20" s="14" customFormat="1" ht="24" customHeight="1" x14ac:dyDescent="0.3">
      <c r="G89" s="95" t="s">
        <v>233</v>
      </c>
      <c r="H89" s="26" t="str">
        <f>IF(SUM(H80:H88)=0,"",AVERAGE(H80:H88))</f>
        <v/>
      </c>
      <c r="I89" s="26" t="str">
        <f t="shared" ref="I89:S89" si="6">IF(SUM(I80:I88)=0,"",AVERAGE(I80:I88))</f>
        <v/>
      </c>
      <c r="J89" s="26" t="str">
        <f t="shared" si="6"/>
        <v/>
      </c>
      <c r="K89" s="26" t="str">
        <f t="shared" si="6"/>
        <v/>
      </c>
      <c r="L89" s="26" t="str">
        <f t="shared" si="6"/>
        <v/>
      </c>
      <c r="M89" s="26" t="str">
        <f t="shared" si="6"/>
        <v/>
      </c>
      <c r="N89" s="26" t="str">
        <f t="shared" si="6"/>
        <v/>
      </c>
      <c r="O89" s="26" t="str">
        <f t="shared" si="6"/>
        <v/>
      </c>
      <c r="P89" s="26" t="str">
        <f t="shared" si="6"/>
        <v/>
      </c>
      <c r="Q89" s="26" t="str">
        <f t="shared" si="6"/>
        <v/>
      </c>
      <c r="R89" s="26" t="str">
        <f t="shared" si="6"/>
        <v/>
      </c>
      <c r="S89" s="26" t="str">
        <f t="shared" si="6"/>
        <v/>
      </c>
    </row>
    <row r="90" spans="2:20" ht="24" customHeight="1" x14ac:dyDescent="0.3">
      <c r="C90" s="19"/>
      <c r="D90" s="13"/>
      <c r="E90" s="13"/>
      <c r="F90" s="13"/>
      <c r="G90" s="95" t="s">
        <v>432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x14ac:dyDescent="0.3">
      <c r="C91" s="9"/>
      <c r="D91" s="10"/>
      <c r="E91" s="10"/>
      <c r="F91" s="10"/>
      <c r="G91" s="10"/>
    </row>
    <row r="92" spans="2:20" ht="54.9" customHeight="1" x14ac:dyDescent="0.3">
      <c r="B92" s="24">
        <v>8</v>
      </c>
      <c r="C92" s="183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92" s="183"/>
      <c r="E92" s="183"/>
      <c r="F92" s="183"/>
      <c r="G92" s="183"/>
    </row>
    <row r="93" spans="2:20" ht="30" customHeight="1" x14ac:dyDescent="0.3">
      <c r="B93" s="20"/>
      <c r="C93" s="92" t="s">
        <v>183</v>
      </c>
      <c r="D93" s="27" t="s">
        <v>19</v>
      </c>
      <c r="E93" s="27" t="s">
        <v>18</v>
      </c>
      <c r="F93" s="27" t="s">
        <v>17</v>
      </c>
      <c r="G93" s="96" t="s">
        <v>242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184</v>
      </c>
      <c r="D94" s="27" t="s">
        <v>25</v>
      </c>
      <c r="E94" s="27" t="s">
        <v>35</v>
      </c>
      <c r="F94" s="27" t="s">
        <v>36</v>
      </c>
      <c r="G94" s="96" t="s">
        <v>283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ht="30" customHeight="1" x14ac:dyDescent="0.3">
      <c r="B95" s="20"/>
      <c r="C95" s="92" t="s">
        <v>185</v>
      </c>
      <c r="D95" s="96" t="s">
        <v>284</v>
      </c>
      <c r="E95" s="96" t="s">
        <v>285</v>
      </c>
      <c r="F95" s="96" t="s">
        <v>286</v>
      </c>
      <c r="G95" s="96" t="s">
        <v>277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81"/>
    </row>
    <row r="96" spans="2:20" ht="30" customHeight="1" x14ac:dyDescent="0.3">
      <c r="B96" s="20"/>
      <c r="C96" s="92" t="s">
        <v>186</v>
      </c>
      <c r="D96" s="96" t="s">
        <v>287</v>
      </c>
      <c r="E96" s="96" t="s">
        <v>288</v>
      </c>
      <c r="F96" s="96" t="s">
        <v>289</v>
      </c>
      <c r="G96" s="96" t="s">
        <v>290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81"/>
    </row>
    <row r="97" spans="2:20" ht="30" customHeight="1" x14ac:dyDescent="0.3">
      <c r="B97" s="20"/>
      <c r="C97" s="92" t="s">
        <v>187</v>
      </c>
      <c r="D97" s="96" t="s">
        <v>284</v>
      </c>
      <c r="E97" s="96" t="s">
        <v>285</v>
      </c>
      <c r="F97" s="96" t="s">
        <v>286</v>
      </c>
      <c r="G97" s="96" t="s">
        <v>277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81"/>
    </row>
    <row r="98" spans="2:20" s="14" customFormat="1" ht="24" customHeight="1" x14ac:dyDescent="0.3">
      <c r="G98" s="95" t="s">
        <v>233</v>
      </c>
      <c r="H98" s="26" t="str">
        <f>IF(SUM(H93:H97)=0,"",AVERAGE(H93:H97))</f>
        <v/>
      </c>
      <c r="I98" s="26" t="str">
        <f t="shared" ref="I98:S98" si="7">IF(SUM(I93:I97)=0,"",AVERAGE(I93:I97))</f>
        <v/>
      </c>
      <c r="J98" s="26" t="str">
        <f t="shared" si="7"/>
        <v/>
      </c>
      <c r="K98" s="26" t="str">
        <f t="shared" si="7"/>
        <v/>
      </c>
      <c r="L98" s="26" t="str">
        <f t="shared" si="7"/>
        <v/>
      </c>
      <c r="M98" s="26" t="str">
        <f t="shared" si="7"/>
        <v/>
      </c>
      <c r="N98" s="26" t="str">
        <f t="shared" si="7"/>
        <v/>
      </c>
      <c r="O98" s="26" t="str">
        <f t="shared" si="7"/>
        <v/>
      </c>
      <c r="P98" s="26" t="str">
        <f t="shared" si="7"/>
        <v/>
      </c>
      <c r="Q98" s="26" t="str">
        <f t="shared" si="7"/>
        <v/>
      </c>
      <c r="R98" s="26" t="str">
        <f t="shared" si="7"/>
        <v/>
      </c>
      <c r="S98" s="26" t="str">
        <f t="shared" si="7"/>
        <v/>
      </c>
    </row>
    <row r="99" spans="2:20" ht="24" customHeight="1" x14ac:dyDescent="0.3">
      <c r="C99" s="19"/>
      <c r="D99" s="13"/>
      <c r="E99" s="13"/>
      <c r="F99" s="13"/>
      <c r="G99" s="95" t="s">
        <v>432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2:20" x14ac:dyDescent="0.3">
      <c r="C100" s="9"/>
      <c r="D100" s="10"/>
      <c r="E100" s="10"/>
      <c r="F100" s="10"/>
      <c r="G100" s="10"/>
    </row>
    <row r="101" spans="2:20" ht="51.9" customHeight="1" x14ac:dyDescent="0.3">
      <c r="B101" s="24">
        <v>9</v>
      </c>
      <c r="C101" s="183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01" s="183"/>
      <c r="E101" s="183"/>
      <c r="F101" s="183"/>
      <c r="G101" s="183"/>
    </row>
    <row r="102" spans="2:20" ht="30" customHeight="1" x14ac:dyDescent="0.3">
      <c r="B102" s="20"/>
      <c r="C102" s="92" t="s">
        <v>188</v>
      </c>
      <c r="D102" s="96" t="s">
        <v>291</v>
      </c>
      <c r="E102" s="96" t="s">
        <v>292</v>
      </c>
      <c r="F102" s="96" t="s">
        <v>293</v>
      </c>
      <c r="G102" s="96" t="s">
        <v>298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189</v>
      </c>
      <c r="D103" s="96" t="s">
        <v>291</v>
      </c>
      <c r="E103" s="96" t="s">
        <v>292</v>
      </c>
      <c r="F103" s="96" t="s">
        <v>293</v>
      </c>
      <c r="G103" s="96" t="s">
        <v>298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ht="30" customHeight="1" x14ac:dyDescent="0.3">
      <c r="B104" s="20"/>
      <c r="C104" s="92" t="s">
        <v>190</v>
      </c>
      <c r="D104" s="96" t="s">
        <v>291</v>
      </c>
      <c r="E104" s="96" t="s">
        <v>292</v>
      </c>
      <c r="F104" s="96" t="s">
        <v>293</v>
      </c>
      <c r="G104" s="96" t="s">
        <v>298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81"/>
    </row>
    <row r="105" spans="2:20" ht="30" customHeight="1" x14ac:dyDescent="0.3">
      <c r="B105" s="20"/>
      <c r="C105" s="92" t="s">
        <v>191</v>
      </c>
      <c r="D105" s="96" t="s">
        <v>294</v>
      </c>
      <c r="E105" s="96" t="s">
        <v>295</v>
      </c>
      <c r="F105" s="96" t="s">
        <v>296</v>
      </c>
      <c r="G105" s="96" t="s">
        <v>297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81"/>
    </row>
    <row r="106" spans="2:20" s="14" customFormat="1" ht="24" customHeight="1" x14ac:dyDescent="0.3">
      <c r="G106" s="95" t="s">
        <v>233</v>
      </c>
      <c r="H106" s="26" t="str">
        <f>IF(SUM(H102:H105)=0,"",AVERAGE(H102:H105))</f>
        <v/>
      </c>
      <c r="I106" s="26" t="str">
        <f t="shared" ref="I106:S106" si="8">IF(SUM(I102:I105)=0,"",AVERAGE(I102:I105))</f>
        <v/>
      </c>
      <c r="J106" s="26" t="str">
        <f t="shared" si="8"/>
        <v/>
      </c>
      <c r="K106" s="26" t="str">
        <f t="shared" si="8"/>
        <v/>
      </c>
      <c r="L106" s="26" t="str">
        <f t="shared" si="8"/>
        <v/>
      </c>
      <c r="M106" s="26" t="str">
        <f t="shared" si="8"/>
        <v/>
      </c>
      <c r="N106" s="26" t="str">
        <f t="shared" si="8"/>
        <v/>
      </c>
      <c r="O106" s="26" t="str">
        <f t="shared" si="8"/>
        <v/>
      </c>
      <c r="P106" s="26" t="str">
        <f t="shared" si="8"/>
        <v/>
      </c>
      <c r="Q106" s="26" t="str">
        <f t="shared" si="8"/>
        <v/>
      </c>
      <c r="R106" s="26" t="str">
        <f t="shared" si="8"/>
        <v/>
      </c>
      <c r="S106" s="26" t="str">
        <f t="shared" si="8"/>
        <v/>
      </c>
    </row>
    <row r="107" spans="2:20" ht="24" customHeight="1" x14ac:dyDescent="0.3">
      <c r="C107" s="19"/>
      <c r="D107" s="13"/>
      <c r="E107" s="13"/>
      <c r="F107" s="13"/>
      <c r="G107" s="95" t="s">
        <v>432</v>
      </c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spans="2:20" x14ac:dyDescent="0.3">
      <c r="C108" s="9"/>
      <c r="D108" s="10"/>
      <c r="E108" s="10"/>
      <c r="F108" s="10"/>
      <c r="G108" s="10"/>
    </row>
    <row r="109" spans="2:20" ht="57" customHeight="1" x14ac:dyDescent="0.3">
      <c r="B109" s="24">
        <v>10</v>
      </c>
      <c r="C109" s="183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9" s="183"/>
      <c r="E109" s="183"/>
      <c r="F109" s="183"/>
      <c r="G109" s="183"/>
    </row>
    <row r="110" spans="2:20" ht="30" customHeight="1" x14ac:dyDescent="0.3">
      <c r="B110" s="20"/>
      <c r="C110" s="92" t="s">
        <v>192</v>
      </c>
      <c r="D110" s="96" t="s">
        <v>281</v>
      </c>
      <c r="E110" s="96" t="s">
        <v>299</v>
      </c>
      <c r="F110" s="96" t="s">
        <v>279</v>
      </c>
      <c r="G110" s="96" t="s">
        <v>278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ht="30" customHeight="1" x14ac:dyDescent="0.3">
      <c r="B111" s="20"/>
      <c r="C111" s="92" t="s">
        <v>193</v>
      </c>
      <c r="D111" s="96" t="s">
        <v>281</v>
      </c>
      <c r="E111" s="96" t="s">
        <v>299</v>
      </c>
      <c r="F111" s="96" t="s">
        <v>279</v>
      </c>
      <c r="G111" s="96" t="s">
        <v>278</v>
      </c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81"/>
    </row>
    <row r="112" spans="2:20" ht="30" customHeight="1" x14ac:dyDescent="0.3">
      <c r="B112" s="20"/>
      <c r="C112" s="92" t="s">
        <v>194</v>
      </c>
      <c r="D112" s="96" t="s">
        <v>281</v>
      </c>
      <c r="E112" s="96" t="s">
        <v>299</v>
      </c>
      <c r="F112" s="96" t="s">
        <v>279</v>
      </c>
      <c r="G112" s="96" t="s">
        <v>278</v>
      </c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81"/>
    </row>
    <row r="113" spans="3:19" s="14" customFormat="1" ht="24" customHeight="1" x14ac:dyDescent="0.3">
      <c r="G113" s="95" t="s">
        <v>233</v>
      </c>
      <c r="H113" s="26" t="str">
        <f>IF(SUM(H110:H112)=0,"",AVERAGE(H110:H112))</f>
        <v/>
      </c>
      <c r="I113" s="26" t="str">
        <f t="shared" ref="I113:S113" si="9">IF(SUM(I110:I112)=0,"",AVERAGE(I110:I112))</f>
        <v/>
      </c>
      <c r="J113" s="26" t="str">
        <f t="shared" si="9"/>
        <v/>
      </c>
      <c r="K113" s="26" t="str">
        <f t="shared" si="9"/>
        <v/>
      </c>
      <c r="L113" s="26" t="str">
        <f t="shared" ref="L113" si="10">IF(SUM(L110:L112)=0,"",AVERAGE(L110:L112))</f>
        <v/>
      </c>
      <c r="M113" s="26" t="str">
        <f t="shared" ref="M113" si="11">IF(SUM(M110:M112)=0,"",AVERAGE(M110:M112))</f>
        <v/>
      </c>
      <c r="N113" s="26" t="str">
        <f t="shared" ref="N113" si="12">IF(SUM(N110:N112)=0,"",AVERAGE(N110:N112))</f>
        <v/>
      </c>
      <c r="O113" s="26" t="str">
        <f t="shared" si="9"/>
        <v/>
      </c>
      <c r="P113" s="26" t="str">
        <f t="shared" si="9"/>
        <v/>
      </c>
      <c r="Q113" s="26" t="str">
        <f t="shared" si="9"/>
        <v/>
      </c>
      <c r="R113" s="26" t="str">
        <f t="shared" si="9"/>
        <v/>
      </c>
      <c r="S113" s="26" t="str">
        <f t="shared" si="9"/>
        <v/>
      </c>
    </row>
    <row r="114" spans="3:19" ht="24" customHeight="1" x14ac:dyDescent="0.3">
      <c r="C114" s="19"/>
      <c r="D114" s="13"/>
      <c r="E114" s="13"/>
      <c r="F114" s="13"/>
      <c r="G114" s="95" t="s">
        <v>432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</row>
    <row r="115" spans="3:19" ht="17.100000000000001" customHeight="1" x14ac:dyDescent="0.3"/>
    <row r="116" spans="3:19" ht="17.100000000000001" customHeight="1" x14ac:dyDescent="0.3">
      <c r="E116" s="93" t="s">
        <v>195</v>
      </c>
    </row>
    <row r="117" spans="3:19" ht="17.100000000000001" customHeight="1" x14ac:dyDescent="0.3">
      <c r="F117" s="94" t="s">
        <v>196</v>
      </c>
      <c r="G117" s="8">
        <v>1</v>
      </c>
      <c r="H117" s="31">
        <f>IF(H21="",H20,H21)</f>
        <v>0</v>
      </c>
      <c r="I117" s="31" t="str">
        <f t="shared" ref="I117:S117" si="13">IF(I21="",I20,I21)</f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196</v>
      </c>
      <c r="G118" s="8">
        <f>1+G117</f>
        <v>2</v>
      </c>
      <c r="H118" s="31" t="str">
        <f>IF(H28="",H27,H28)</f>
        <v/>
      </c>
      <c r="I118" s="31" t="str">
        <f t="shared" ref="I118:S118" si="14">IF(I28="",I27,I28)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196</v>
      </c>
      <c r="G119" s="8">
        <f t="shared" ref="G119:G126" si="15">1+G118</f>
        <v>3</v>
      </c>
      <c r="H119" s="31" t="str">
        <f>IF(H41="",H40,H41)</f>
        <v/>
      </c>
      <c r="I119" s="31" t="str">
        <f t="shared" ref="I119:S119" si="16">IF(I41="",I40,I41)</f>
        <v/>
      </c>
      <c r="J119" s="31" t="str">
        <f t="shared" si="16"/>
        <v/>
      </c>
      <c r="K119" s="31" t="str">
        <f t="shared" si="16"/>
        <v/>
      </c>
      <c r="L119" s="31" t="str">
        <f t="shared" si="16"/>
        <v/>
      </c>
      <c r="M119" s="31" t="str">
        <f t="shared" si="16"/>
        <v/>
      </c>
      <c r="N119" s="31" t="str">
        <f t="shared" si="16"/>
        <v/>
      </c>
      <c r="O119" s="31" t="str">
        <f t="shared" si="16"/>
        <v/>
      </c>
      <c r="P119" s="31" t="str">
        <f t="shared" si="16"/>
        <v/>
      </c>
      <c r="Q119" s="31" t="str">
        <f t="shared" si="16"/>
        <v/>
      </c>
      <c r="R119" s="31" t="str">
        <f t="shared" si="16"/>
        <v/>
      </c>
      <c r="S119" s="31" t="str">
        <f t="shared" si="16"/>
        <v/>
      </c>
    </row>
    <row r="120" spans="3:19" ht="17.100000000000001" customHeight="1" x14ac:dyDescent="0.3">
      <c r="F120" s="94" t="s">
        <v>196</v>
      </c>
      <c r="G120" s="8">
        <f t="shared" si="15"/>
        <v>4</v>
      </c>
      <c r="H120" s="31" t="str">
        <f>IF(H52="",H51,H52)</f>
        <v/>
      </c>
      <c r="I120" s="31" t="str">
        <f t="shared" ref="I120:S120" si="17">IF(I52="",I51,I52)</f>
        <v/>
      </c>
      <c r="J120" s="31" t="str">
        <f t="shared" si="17"/>
        <v/>
      </c>
      <c r="K120" s="31" t="str">
        <f t="shared" si="17"/>
        <v/>
      </c>
      <c r="L120" s="31" t="str">
        <f t="shared" si="17"/>
        <v/>
      </c>
      <c r="M120" s="31" t="str">
        <f t="shared" si="17"/>
        <v/>
      </c>
      <c r="N120" s="31" t="str">
        <f t="shared" si="17"/>
        <v/>
      </c>
      <c r="O120" s="31" t="str">
        <f t="shared" si="17"/>
        <v/>
      </c>
      <c r="P120" s="31" t="str">
        <f t="shared" si="17"/>
        <v/>
      </c>
      <c r="Q120" s="31" t="str">
        <f t="shared" si="17"/>
        <v/>
      </c>
      <c r="R120" s="31" t="str">
        <f t="shared" si="17"/>
        <v/>
      </c>
      <c r="S120" s="31" t="str">
        <f t="shared" si="17"/>
        <v/>
      </c>
    </row>
    <row r="121" spans="3:19" ht="17.100000000000001" customHeight="1" x14ac:dyDescent="0.3">
      <c r="F121" s="94" t="s">
        <v>196</v>
      </c>
      <c r="G121" s="8">
        <f t="shared" si="15"/>
        <v>5</v>
      </c>
      <c r="H121" s="31" t="str">
        <f>IF(H65="",H64,H65)</f>
        <v/>
      </c>
      <c r="I121" s="31" t="str">
        <f t="shared" ref="I121:S121" si="18">IF(I65="",I64,I65)</f>
        <v/>
      </c>
      <c r="J121" s="31" t="str">
        <f t="shared" si="18"/>
        <v/>
      </c>
      <c r="K121" s="31" t="str">
        <f t="shared" si="18"/>
        <v/>
      </c>
      <c r="L121" s="31" t="str">
        <f t="shared" si="18"/>
        <v/>
      </c>
      <c r="M121" s="31" t="str">
        <f t="shared" si="18"/>
        <v/>
      </c>
      <c r="N121" s="31" t="str">
        <f t="shared" si="18"/>
        <v/>
      </c>
      <c r="O121" s="31" t="str">
        <f t="shared" si="18"/>
        <v/>
      </c>
      <c r="P121" s="31" t="str">
        <f t="shared" si="18"/>
        <v/>
      </c>
      <c r="Q121" s="31" t="str">
        <f t="shared" si="18"/>
        <v/>
      </c>
      <c r="R121" s="31" t="str">
        <f t="shared" si="18"/>
        <v/>
      </c>
      <c r="S121" s="31" t="str">
        <f t="shared" si="18"/>
        <v/>
      </c>
    </row>
    <row r="122" spans="3:19" ht="17.100000000000001" customHeight="1" x14ac:dyDescent="0.3">
      <c r="F122" s="94" t="s">
        <v>196</v>
      </c>
      <c r="G122" s="8">
        <f t="shared" si="15"/>
        <v>6</v>
      </c>
      <c r="H122" s="31" t="str">
        <f>IF(H77="",H76,H77)</f>
        <v/>
      </c>
      <c r="I122" s="31" t="str">
        <f t="shared" ref="I122:S122" si="19">IF(I77="",I76,I77)</f>
        <v/>
      </c>
      <c r="J122" s="31" t="str">
        <f t="shared" si="19"/>
        <v/>
      </c>
      <c r="K122" s="31" t="str">
        <f t="shared" si="19"/>
        <v/>
      </c>
      <c r="L122" s="31" t="str">
        <f t="shared" si="19"/>
        <v/>
      </c>
      <c r="M122" s="31" t="str">
        <f t="shared" si="19"/>
        <v/>
      </c>
      <c r="N122" s="31" t="str">
        <f t="shared" si="19"/>
        <v/>
      </c>
      <c r="O122" s="31" t="str">
        <f t="shared" si="19"/>
        <v/>
      </c>
      <c r="P122" s="31" t="str">
        <f t="shared" si="19"/>
        <v/>
      </c>
      <c r="Q122" s="31" t="str">
        <f t="shared" si="19"/>
        <v/>
      </c>
      <c r="R122" s="31" t="str">
        <f t="shared" si="19"/>
        <v/>
      </c>
      <c r="S122" s="31" t="str">
        <f t="shared" si="19"/>
        <v/>
      </c>
    </row>
    <row r="123" spans="3:19" ht="17.100000000000001" customHeight="1" x14ac:dyDescent="0.3">
      <c r="F123" s="94" t="s">
        <v>196</v>
      </c>
      <c r="G123" s="8">
        <f t="shared" si="15"/>
        <v>7</v>
      </c>
      <c r="H123" s="31" t="str">
        <f>IF(H90="",H89,H90)</f>
        <v/>
      </c>
      <c r="I123" s="31" t="str">
        <f t="shared" ref="I123:S123" si="20">IF(I90="",I89,I90)</f>
        <v/>
      </c>
      <c r="J123" s="31" t="str">
        <f t="shared" si="20"/>
        <v/>
      </c>
      <c r="K123" s="31" t="str">
        <f t="shared" si="20"/>
        <v/>
      </c>
      <c r="L123" s="31" t="str">
        <f t="shared" si="20"/>
        <v/>
      </c>
      <c r="M123" s="31" t="str">
        <f t="shared" si="20"/>
        <v/>
      </c>
      <c r="N123" s="31" t="str">
        <f t="shared" si="20"/>
        <v/>
      </c>
      <c r="O123" s="31" t="str">
        <f t="shared" si="20"/>
        <v/>
      </c>
      <c r="P123" s="31" t="str">
        <f t="shared" si="20"/>
        <v/>
      </c>
      <c r="Q123" s="31" t="str">
        <f t="shared" si="20"/>
        <v/>
      </c>
      <c r="R123" s="31" t="str">
        <f t="shared" si="20"/>
        <v/>
      </c>
      <c r="S123" s="31" t="str">
        <f t="shared" si="20"/>
        <v/>
      </c>
    </row>
    <row r="124" spans="3:19" ht="17.100000000000001" customHeight="1" x14ac:dyDescent="0.3">
      <c r="F124" s="94" t="s">
        <v>196</v>
      </c>
      <c r="G124" s="8">
        <f t="shared" si="15"/>
        <v>8</v>
      </c>
      <c r="H124" s="31" t="str">
        <f>IF(H99="",H98,H99)</f>
        <v/>
      </c>
      <c r="I124" s="31" t="str">
        <f t="shared" ref="I124:S124" si="21">IF(I99="",I98,I99)</f>
        <v/>
      </c>
      <c r="J124" s="31" t="str">
        <f t="shared" si="21"/>
        <v/>
      </c>
      <c r="K124" s="31" t="str">
        <f t="shared" si="21"/>
        <v/>
      </c>
      <c r="L124" s="31" t="str">
        <f t="shared" si="21"/>
        <v/>
      </c>
      <c r="M124" s="31" t="str">
        <f t="shared" si="21"/>
        <v/>
      </c>
      <c r="N124" s="31" t="str">
        <f t="shared" si="21"/>
        <v/>
      </c>
      <c r="O124" s="31" t="str">
        <f t="shared" si="21"/>
        <v/>
      </c>
      <c r="P124" s="31" t="str">
        <f t="shared" si="21"/>
        <v/>
      </c>
      <c r="Q124" s="31" t="str">
        <f t="shared" si="21"/>
        <v/>
      </c>
      <c r="R124" s="31" t="str">
        <f t="shared" si="21"/>
        <v/>
      </c>
      <c r="S124" s="31" t="str">
        <f t="shared" si="21"/>
        <v/>
      </c>
    </row>
    <row r="125" spans="3:19" ht="17.100000000000001" customHeight="1" x14ac:dyDescent="0.3">
      <c r="F125" s="94" t="s">
        <v>196</v>
      </c>
      <c r="G125" s="8">
        <f t="shared" si="15"/>
        <v>9</v>
      </c>
      <c r="H125" s="31" t="str">
        <f>IF(H107="",H106,H107)</f>
        <v/>
      </c>
      <c r="I125" s="31" t="str">
        <f t="shared" ref="I125:S125" si="22">IF(I107="",I106,I107)</f>
        <v/>
      </c>
      <c r="J125" s="31" t="str">
        <f t="shared" si="22"/>
        <v/>
      </c>
      <c r="K125" s="31" t="str">
        <f t="shared" si="22"/>
        <v/>
      </c>
      <c r="L125" s="31" t="str">
        <f t="shared" si="22"/>
        <v/>
      </c>
      <c r="M125" s="31" t="str">
        <f t="shared" si="22"/>
        <v/>
      </c>
      <c r="N125" s="31" t="str">
        <f t="shared" si="22"/>
        <v/>
      </c>
      <c r="O125" s="31" t="str">
        <f t="shared" si="22"/>
        <v/>
      </c>
      <c r="P125" s="31" t="str">
        <f t="shared" si="22"/>
        <v/>
      </c>
      <c r="Q125" s="31" t="str">
        <f t="shared" si="22"/>
        <v/>
      </c>
      <c r="R125" s="31" t="str">
        <f t="shared" si="22"/>
        <v/>
      </c>
      <c r="S125" s="31" t="str">
        <f t="shared" si="22"/>
        <v/>
      </c>
    </row>
    <row r="126" spans="3:19" ht="17.100000000000001" customHeight="1" x14ac:dyDescent="0.3">
      <c r="F126" s="94" t="s">
        <v>196</v>
      </c>
      <c r="G126" s="8">
        <f t="shared" si="15"/>
        <v>10</v>
      </c>
      <c r="H126" s="31" t="str">
        <f>IF(H114="",H113,H114)</f>
        <v/>
      </c>
      <c r="I126" s="31" t="str">
        <f t="shared" ref="I126:S126" si="23">IF(I114="",I113,I114)</f>
        <v/>
      </c>
      <c r="J126" s="31" t="str">
        <f t="shared" si="23"/>
        <v/>
      </c>
      <c r="K126" s="31" t="str">
        <f t="shared" si="23"/>
        <v/>
      </c>
      <c r="L126" s="31" t="str">
        <f t="shared" si="23"/>
        <v/>
      </c>
      <c r="M126" s="31" t="str">
        <f t="shared" si="23"/>
        <v/>
      </c>
      <c r="N126" s="31" t="str">
        <f t="shared" si="23"/>
        <v/>
      </c>
      <c r="O126" s="31" t="str">
        <f t="shared" si="23"/>
        <v/>
      </c>
      <c r="P126" s="31" t="str">
        <f t="shared" si="23"/>
        <v/>
      </c>
      <c r="Q126" s="31" t="str">
        <f t="shared" si="23"/>
        <v/>
      </c>
      <c r="R126" s="31" t="str">
        <f t="shared" si="23"/>
        <v/>
      </c>
      <c r="S126" s="31" t="str">
        <f t="shared" si="23"/>
        <v/>
      </c>
    </row>
    <row r="127" spans="3:19" ht="17.100000000000001" customHeight="1" x14ac:dyDescent="0.3">
      <c r="C127" s="30" t="str">
        <f>'Оценка Кандидата'!C24</f>
        <v>Итоговое среднее значение для признания кандидата компетентным:</v>
      </c>
      <c r="D127" s="8" t="str">
        <f>IF($F$4="A",3.2,IF($F$4="B",2.5,IF($F$4="C",1.6,"")))</f>
        <v/>
      </c>
      <c r="H127" s="35">
        <f>SUM(H117:H126)/10</f>
        <v>0</v>
      </c>
      <c r="I127" s="35">
        <f t="shared" ref="I127:S127" si="24">SUM(I117:I126)/10</f>
        <v>0</v>
      </c>
      <c r="J127" s="35">
        <f t="shared" si="24"/>
        <v>0</v>
      </c>
      <c r="K127" s="35">
        <f t="shared" si="24"/>
        <v>0</v>
      </c>
      <c r="L127" s="35">
        <f t="shared" si="24"/>
        <v>0</v>
      </c>
      <c r="M127" s="35">
        <f t="shared" ref="M127" si="25">SUM(M117:M126)/10</f>
        <v>0</v>
      </c>
      <c r="N127" s="35">
        <f t="shared" ref="N127" si="26">SUM(N117:N126)/10</f>
        <v>0</v>
      </c>
      <c r="O127" s="35">
        <f t="shared" si="24"/>
        <v>0</v>
      </c>
      <c r="P127" s="35">
        <f t="shared" si="24"/>
        <v>0</v>
      </c>
      <c r="Q127" s="35">
        <f t="shared" si="24"/>
        <v>0</v>
      </c>
      <c r="R127" s="35">
        <f t="shared" si="24"/>
        <v>0</v>
      </c>
      <c r="S127" s="35">
        <f t="shared" si="24"/>
        <v>0</v>
      </c>
    </row>
    <row r="128" spans="3:19" ht="17.100000000000001" customHeight="1" x14ac:dyDescent="0.3">
      <c r="H128" s="35" t="str">
        <f t="shared" ref="H128:S128" si="27">IF(H127&gt;$D$127,"OK","")</f>
        <v/>
      </c>
      <c r="I128" s="35" t="str">
        <f t="shared" si="27"/>
        <v/>
      </c>
      <c r="J128" s="35" t="str">
        <f t="shared" si="27"/>
        <v/>
      </c>
      <c r="K128" s="35" t="str">
        <f t="shared" si="27"/>
        <v/>
      </c>
      <c r="L128" s="35" t="str">
        <f t="shared" si="27"/>
        <v/>
      </c>
      <c r="M128" s="35" t="str">
        <f t="shared" si="27"/>
        <v/>
      </c>
      <c r="N128" s="35" t="str">
        <f t="shared" si="27"/>
        <v/>
      </c>
      <c r="O128" s="35" t="str">
        <f t="shared" si="27"/>
        <v/>
      </c>
      <c r="P128" s="35" t="str">
        <f t="shared" si="27"/>
        <v/>
      </c>
      <c r="Q128" s="35" t="str">
        <f t="shared" si="27"/>
        <v/>
      </c>
      <c r="R128" s="35" t="str">
        <f t="shared" si="27"/>
        <v/>
      </c>
      <c r="S128" s="35" t="str">
        <f t="shared" si="27"/>
        <v/>
      </c>
    </row>
    <row r="129" spans="3:3" ht="17.100000000000001" customHeight="1" x14ac:dyDescent="0.3"/>
    <row r="130" spans="3:3" ht="17.100000000000001" customHeight="1" x14ac:dyDescent="0.3">
      <c r="C130" s="32" t="str">
        <f>Инструкция!B31</f>
        <v xml:space="preserve">Версия 1.0 </v>
      </c>
    </row>
    <row r="131" spans="3:3" ht="17.100000000000001" customHeight="1" x14ac:dyDescent="0.3"/>
    <row r="132" spans="3:3" ht="17.100000000000001" customHeight="1" x14ac:dyDescent="0.3"/>
    <row r="133" spans="3:3" ht="17.100000000000001" customHeight="1" x14ac:dyDescent="0.3"/>
    <row r="134" spans="3:3" ht="17.100000000000001" customHeight="1" x14ac:dyDescent="0.3"/>
    <row r="135" spans="3:3" ht="17.100000000000001" customHeight="1" x14ac:dyDescent="0.3"/>
    <row r="136" spans="3:3" ht="17.100000000000001" customHeight="1" x14ac:dyDescent="0.3"/>
    <row r="137" spans="3:3" ht="17.100000000000001" customHeight="1" x14ac:dyDescent="0.3"/>
    <row r="138" spans="3:3" ht="17.100000000000001" customHeight="1" x14ac:dyDescent="0.3"/>
    <row r="139" spans="3:3" ht="17.100000000000001" customHeight="1" x14ac:dyDescent="0.3"/>
    <row r="140" spans="3:3" ht="17.100000000000001" customHeight="1" x14ac:dyDescent="0.3"/>
    <row r="141" spans="3:3" ht="17.100000000000001" customHeight="1" x14ac:dyDescent="0.3"/>
    <row r="142" spans="3:3" ht="17.100000000000001" customHeight="1" x14ac:dyDescent="0.3"/>
    <row r="143" spans="3:3" ht="17.100000000000001" customHeight="1" x14ac:dyDescent="0.3"/>
    <row r="144" spans="3:3" ht="17.100000000000001" customHeight="1" x14ac:dyDescent="0.3"/>
    <row r="145" ht="17.100000000000001" customHeight="1" x14ac:dyDescent="0.3"/>
    <row r="146" ht="17.100000000000001" customHeight="1" x14ac:dyDescent="0.3"/>
    <row r="147" ht="17.100000000000001" customHeight="1" x14ac:dyDescent="0.3"/>
    <row r="148" ht="17.100000000000001" customHeight="1" x14ac:dyDescent="0.3"/>
    <row r="149" ht="17.100000000000001" customHeight="1" x14ac:dyDescent="0.3"/>
    <row r="150" ht="17.100000000000001" customHeight="1" x14ac:dyDescent="0.3"/>
    <row r="151" ht="17.100000000000001" customHeight="1" x14ac:dyDescent="0.3"/>
    <row r="152" ht="17.100000000000001" customHeight="1" x14ac:dyDescent="0.3"/>
    <row r="153" ht="17.100000000000001" customHeight="1" x14ac:dyDescent="0.3"/>
    <row r="154" ht="17.100000000000001" customHeight="1" x14ac:dyDescent="0.3"/>
    <row r="155" ht="17.100000000000001" customHeight="1" x14ac:dyDescent="0.3"/>
    <row r="156" ht="17.100000000000001" customHeight="1" x14ac:dyDescent="0.3"/>
    <row r="157" ht="17.100000000000001" customHeight="1" x14ac:dyDescent="0.3"/>
    <row r="158" ht="17.100000000000001" customHeight="1" x14ac:dyDescent="0.3"/>
    <row r="159" ht="17.100000000000001" customHeight="1" x14ac:dyDescent="0.3"/>
    <row r="160" ht="17.100000000000001" customHeight="1" x14ac:dyDescent="0.3"/>
    <row r="161" ht="17.100000000000001" customHeight="1" x14ac:dyDescent="0.3"/>
    <row r="162" ht="17.100000000000001" customHeight="1" x14ac:dyDescent="0.3"/>
    <row r="163" ht="17.100000000000001" customHeight="1" x14ac:dyDescent="0.3"/>
    <row r="164" ht="17.100000000000001" customHeight="1" x14ac:dyDescent="0.3"/>
  </sheetData>
  <sheetProtection selectLockedCells="1"/>
  <customSheetViews>
    <customSheetView guid="{740DCA0A-182B-E649-BC90-296BE2BDEAB7}" scale="125" showGridLines="0" zeroValues="0">
      <pane xSplit="7" ySplit="7.0263157894736841" topLeftCell="H75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0">
    <mergeCell ref="C8:G8"/>
    <mergeCell ref="C23:G23"/>
    <mergeCell ref="C30:G30"/>
    <mergeCell ref="C43:G43"/>
    <mergeCell ref="C54:G54"/>
    <mergeCell ref="C67:G67"/>
    <mergeCell ref="C79:G79"/>
    <mergeCell ref="C92:G92"/>
    <mergeCell ref="C101:G101"/>
    <mergeCell ref="C109:G109"/>
    <mergeCell ref="B6:B7"/>
    <mergeCell ref="C6:C7"/>
    <mergeCell ref="D6:G6"/>
    <mergeCell ref="H6:S6"/>
    <mergeCell ref="T6:T7"/>
    <mergeCell ref="P2:S2"/>
    <mergeCell ref="P3:S3"/>
    <mergeCell ref="F3:K3"/>
    <mergeCell ref="F2:K2"/>
    <mergeCell ref="U6:U7"/>
  </mergeCells>
  <phoneticPr fontId="10" type="noConversion"/>
  <conditionalFormatting sqref="H128:S128">
    <cfRule type="cellIs" dxfId="2" priority="1" operator="equal">
      <formula>"OK"</formula>
    </cfRule>
  </conditionalFormatting>
  <dataValidations count="2">
    <dataValidation allowBlank="1" showDropDown="1" showInputMessage="1" showErrorMessage="1" sqref="F4" xr:uid="{00000000-0002-0000-0500-000000000000}"/>
    <dataValidation type="whole" allowBlank="1" showInputMessage="1" showErrorMessage="1" sqref="H93:S97 H102:S105 H9:S19 H24:S26 H31:S39 H44:S50 H55:S63 H68:S75 H80:S88 H110:S112 H21:S21 H28:S28 H41:S41 H77:S77 H90:S90 H99:S99 H107:S107 H114:S114 H52:S52 H65:S65" xr:uid="{00000000-0002-0000-05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B2:U162"/>
  <sheetViews>
    <sheetView showGridLines="0" showZeros="0" zoomScale="98" zoomScaleNormal="98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C1" sqref="C1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300</v>
      </c>
      <c r="D2" s="1"/>
      <c r="E2" s="103" t="s">
        <v>110</v>
      </c>
      <c r="F2" s="179">
        <f>'Оценка Кандидата'!D3</f>
        <v>0</v>
      </c>
      <c r="G2" s="179"/>
      <c r="H2" s="179"/>
      <c r="I2" s="179"/>
      <c r="J2" s="179"/>
      <c r="K2" s="179"/>
      <c r="L2" s="16"/>
      <c r="M2" s="16"/>
      <c r="N2" s="16"/>
      <c r="O2" s="38" t="s">
        <v>111</v>
      </c>
      <c r="P2" s="178">
        <f>'Оценка Кандидата'!K3</f>
        <v>0</v>
      </c>
      <c r="Q2" s="178"/>
      <c r="R2" s="178"/>
      <c r="S2" s="178"/>
    </row>
    <row r="3" spans="2:21" s="2" customFormat="1" ht="20.100000000000001" customHeight="1" x14ac:dyDescent="0.3">
      <c r="B3" s="11"/>
      <c r="C3" s="2" t="s">
        <v>121</v>
      </c>
      <c r="D3" s="1"/>
      <c r="E3" s="15" t="s">
        <v>123</v>
      </c>
      <c r="F3" s="179">
        <f>'Оценка Асессора'!G3</f>
        <v>0</v>
      </c>
      <c r="G3" s="179"/>
      <c r="H3" s="179"/>
      <c r="I3" s="179"/>
      <c r="J3" s="179"/>
      <c r="K3" s="179"/>
      <c r="L3" s="18"/>
      <c r="M3" s="16"/>
      <c r="N3" s="16"/>
      <c r="O3" s="38" t="s">
        <v>111</v>
      </c>
      <c r="P3" s="178">
        <f>'Оценка Асессора'!R3</f>
        <v>0</v>
      </c>
      <c r="Q3" s="178"/>
      <c r="R3" s="178"/>
      <c r="S3" s="178"/>
    </row>
    <row r="4" spans="2:21" s="2" customFormat="1" ht="20.100000000000001" customHeight="1" x14ac:dyDescent="0.3">
      <c r="B4" s="11"/>
      <c r="C4" s="34" t="s">
        <v>122</v>
      </c>
      <c r="D4" s="1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80" t="s">
        <v>124</v>
      </c>
      <c r="E6" s="180"/>
      <c r="F6" s="180"/>
      <c r="G6" s="180"/>
      <c r="H6" s="133" t="s">
        <v>130</v>
      </c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81" t="s">
        <v>301</v>
      </c>
      <c r="U6" s="152" t="s">
        <v>302</v>
      </c>
    </row>
    <row r="7" spans="2:21" s="6" customFormat="1" ht="43.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2"/>
      <c r="U7" s="130"/>
    </row>
    <row r="8" spans="2:21" ht="39.9" customHeight="1" x14ac:dyDescent="0.3">
      <c r="B8" s="24">
        <v>1</v>
      </c>
      <c r="C8" s="183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3"/>
      <c r="E8" s="183"/>
      <c r="F8" s="183"/>
      <c r="G8" s="183"/>
      <c r="T8" s="80"/>
    </row>
    <row r="9" spans="2:21" ht="40.5" customHeight="1" x14ac:dyDescent="0.3">
      <c r="B9" s="20"/>
      <c r="C9" s="92" t="s">
        <v>305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42.9" customHeight="1" x14ac:dyDescent="0.3">
      <c r="B10" s="20"/>
      <c r="C10" s="92" t="s">
        <v>306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42.9" customHeight="1" x14ac:dyDescent="0.3">
      <c r="B11" s="20"/>
      <c r="C11" s="92" t="s">
        <v>307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308</v>
      </c>
      <c r="D12" s="85" t="s">
        <v>209</v>
      </c>
      <c r="E12" s="85" t="s">
        <v>210</v>
      </c>
      <c r="F12" s="85" t="s">
        <v>211</v>
      </c>
      <c r="G12" s="85" t="s">
        <v>212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92" t="s">
        <v>309</v>
      </c>
      <c r="D13" s="92" t="s">
        <v>265</v>
      </c>
      <c r="E13" s="92" t="s">
        <v>275</v>
      </c>
      <c r="F13" s="92" t="s">
        <v>222</v>
      </c>
      <c r="G13" s="92" t="s">
        <v>268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92" t="s">
        <v>310</v>
      </c>
      <c r="D14" s="85" t="s">
        <v>213</v>
      </c>
      <c r="E14" s="85" t="s">
        <v>214</v>
      </c>
      <c r="F14" s="85" t="s">
        <v>215</v>
      </c>
      <c r="G14" s="85" t="s">
        <v>216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92" t="s">
        <v>311</v>
      </c>
      <c r="D15" s="85" t="s">
        <v>217</v>
      </c>
      <c r="E15" s="85" t="s">
        <v>218</v>
      </c>
      <c r="F15" s="85" t="s">
        <v>219</v>
      </c>
      <c r="G15" s="85" t="s">
        <v>220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312</v>
      </c>
      <c r="D16" s="85" t="s">
        <v>221</v>
      </c>
      <c r="E16" s="85" t="s">
        <v>222</v>
      </c>
      <c r="F16" s="85" t="s">
        <v>223</v>
      </c>
      <c r="G16" s="85" t="s">
        <v>224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92" t="s">
        <v>313</v>
      </c>
      <c r="D17" s="92" t="s">
        <v>314</v>
      </c>
      <c r="E17" s="92" t="s">
        <v>315</v>
      </c>
      <c r="F17" s="92" t="s">
        <v>316</v>
      </c>
      <c r="G17" s="92" t="s">
        <v>317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92" t="s">
        <v>318</v>
      </c>
      <c r="D18" s="92" t="s">
        <v>320</v>
      </c>
      <c r="E18" s="92" t="s">
        <v>321</v>
      </c>
      <c r="F18" s="92" t="s">
        <v>322</v>
      </c>
      <c r="G18" s="92" t="s">
        <v>323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92" t="s">
        <v>319</v>
      </c>
      <c r="D19" s="92" t="s">
        <v>324</v>
      </c>
      <c r="E19" s="92" t="s">
        <v>325</v>
      </c>
      <c r="F19" s="92" t="s">
        <v>326</v>
      </c>
      <c r="G19" s="92" t="s">
        <v>327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233</v>
      </c>
      <c r="H20" s="26" t="str">
        <f>IF(SUM(H9:H19)=0,"",ROUND(AVERAGE(H9:H19),0))</f>
        <v/>
      </c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19"/>
      <c r="D21" s="13"/>
      <c r="E21" s="13"/>
      <c r="F21" s="13"/>
      <c r="G21" s="95" t="s">
        <v>432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19"/>
      <c r="D22" s="10"/>
      <c r="E22" s="10"/>
      <c r="F22" s="10"/>
      <c r="G22" s="10"/>
    </row>
    <row r="23" spans="2:21" ht="51" customHeight="1" x14ac:dyDescent="0.3">
      <c r="B23" s="24">
        <v>2</v>
      </c>
      <c r="C23" s="183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3"/>
      <c r="E23" s="183"/>
      <c r="F23" s="183"/>
      <c r="G23" s="183"/>
    </row>
    <row r="24" spans="2:21" ht="30" customHeight="1" x14ac:dyDescent="0.3">
      <c r="B24" s="20"/>
      <c r="C24" s="21" t="s">
        <v>143</v>
      </c>
      <c r="D24" s="96" t="s">
        <v>237</v>
      </c>
      <c r="E24" s="96" t="s">
        <v>236</v>
      </c>
      <c r="F24" s="96" t="s">
        <v>235</v>
      </c>
      <c r="G24" s="96" t="s">
        <v>234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92" t="s">
        <v>148</v>
      </c>
      <c r="D25" s="27" t="s">
        <v>36</v>
      </c>
      <c r="E25" s="27" t="s">
        <v>26</v>
      </c>
      <c r="F25" s="27" t="s">
        <v>71</v>
      </c>
      <c r="G25" s="27" t="s">
        <v>72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92" t="s">
        <v>328</v>
      </c>
      <c r="D26" s="27" t="s">
        <v>12</v>
      </c>
      <c r="E26" s="27" t="s">
        <v>13</v>
      </c>
      <c r="F26" s="27" t="s">
        <v>14</v>
      </c>
      <c r="G26" s="27" t="s">
        <v>73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ht="30" customHeight="1" x14ac:dyDescent="0.3">
      <c r="B27" s="20"/>
      <c r="C27" s="92" t="s">
        <v>329</v>
      </c>
      <c r="D27" s="27" t="s">
        <v>12</v>
      </c>
      <c r="E27" s="27" t="s">
        <v>13</v>
      </c>
      <c r="F27" s="27" t="s">
        <v>14</v>
      </c>
      <c r="G27" s="27" t="s">
        <v>73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81"/>
    </row>
    <row r="28" spans="2:21" s="14" customFormat="1" ht="24" customHeight="1" x14ac:dyDescent="0.3">
      <c r="G28" s="95" t="s">
        <v>233</v>
      </c>
      <c r="H28" s="26" t="str">
        <f>IF(SUM(H24:H27)=0,"",AVERAGE(H24:H27))</f>
        <v/>
      </c>
      <c r="I28" s="26" t="str">
        <f t="shared" ref="I28:S28" si="1">IF(SUM(I24:I27)=0,"",AVERAGE(I24:I27))</f>
        <v/>
      </c>
      <c r="J28" s="26" t="str">
        <f t="shared" si="1"/>
        <v/>
      </c>
      <c r="K28" s="26" t="str">
        <f t="shared" si="1"/>
        <v/>
      </c>
      <c r="L28" s="26" t="str">
        <f t="shared" si="1"/>
        <v/>
      </c>
      <c r="M28" s="26" t="str">
        <f t="shared" si="1"/>
        <v/>
      </c>
      <c r="N28" s="26" t="str">
        <f t="shared" si="1"/>
        <v/>
      </c>
      <c r="O28" s="26" t="str">
        <f t="shared" si="1"/>
        <v/>
      </c>
      <c r="P28" s="26" t="str">
        <f t="shared" si="1"/>
        <v/>
      </c>
      <c r="Q28" s="26" t="str">
        <f t="shared" si="1"/>
        <v/>
      </c>
      <c r="R28" s="26" t="str">
        <f t="shared" si="1"/>
        <v/>
      </c>
      <c r="S28" s="26" t="str">
        <f t="shared" si="1"/>
        <v/>
      </c>
    </row>
    <row r="29" spans="2:21" ht="24" customHeight="1" x14ac:dyDescent="0.3">
      <c r="C29" s="19"/>
      <c r="D29" s="13"/>
      <c r="E29" s="13"/>
      <c r="F29" s="13"/>
      <c r="G29" s="95" t="s">
        <v>432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</row>
    <row r="30" spans="2:21" x14ac:dyDescent="0.3">
      <c r="C30" s="19"/>
      <c r="D30" s="10"/>
      <c r="E30" s="10"/>
      <c r="F30" s="10"/>
      <c r="G30" s="10"/>
    </row>
    <row r="31" spans="2:21" ht="53.1" customHeight="1" x14ac:dyDescent="0.3">
      <c r="B31" s="24">
        <v>3</v>
      </c>
      <c r="C31" s="183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1" s="183"/>
      <c r="E31" s="183"/>
      <c r="F31" s="183"/>
      <c r="G31" s="183"/>
    </row>
    <row r="32" spans="2:21" ht="37.5" customHeight="1" x14ac:dyDescent="0.3">
      <c r="B32" s="20"/>
      <c r="C32" s="98" t="s">
        <v>330</v>
      </c>
      <c r="D32" s="96" t="s">
        <v>238</v>
      </c>
      <c r="E32" s="96" t="s">
        <v>239</v>
      </c>
      <c r="F32" s="96" t="s">
        <v>241</v>
      </c>
      <c r="G32" s="96" t="s">
        <v>240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7.5" customHeight="1" x14ac:dyDescent="0.3">
      <c r="B33" s="20"/>
      <c r="C33" s="92" t="s">
        <v>331</v>
      </c>
      <c r="D33" s="96" t="s">
        <v>238</v>
      </c>
      <c r="E33" s="96" t="s">
        <v>239</v>
      </c>
      <c r="F33" s="96" t="s">
        <v>241</v>
      </c>
      <c r="G33" s="96" t="s">
        <v>240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7.5" customHeight="1" x14ac:dyDescent="0.3">
      <c r="B34" s="20"/>
      <c r="C34" s="92" t="s">
        <v>332</v>
      </c>
      <c r="D34" s="96" t="s">
        <v>238</v>
      </c>
      <c r="E34" s="96" t="s">
        <v>239</v>
      </c>
      <c r="F34" s="96" t="s">
        <v>241</v>
      </c>
      <c r="G34" s="96" t="s">
        <v>240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7.5" customHeight="1" x14ac:dyDescent="0.3">
      <c r="B35" s="20"/>
      <c r="C35" s="92" t="s">
        <v>148</v>
      </c>
      <c r="D35" s="27">
        <v>1</v>
      </c>
      <c r="E35" s="27" t="s">
        <v>27</v>
      </c>
      <c r="F35" s="27" t="s">
        <v>28</v>
      </c>
      <c r="G35" s="27" t="s">
        <v>15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333</v>
      </c>
      <c r="D36" s="27" t="s">
        <v>29</v>
      </c>
      <c r="E36" s="27" t="s">
        <v>30</v>
      </c>
      <c r="F36" s="27" t="s">
        <v>31</v>
      </c>
      <c r="G36" s="27" t="s">
        <v>16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92" t="s">
        <v>334</v>
      </c>
      <c r="D37" s="96" t="s">
        <v>242</v>
      </c>
      <c r="E37" s="27" t="s">
        <v>17</v>
      </c>
      <c r="F37" s="27" t="s">
        <v>18</v>
      </c>
      <c r="G37" s="96" t="s">
        <v>243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152</v>
      </c>
      <c r="D38" s="96" t="s">
        <v>245</v>
      </c>
      <c r="E38" s="96" t="s">
        <v>246</v>
      </c>
      <c r="F38" s="96" t="s">
        <v>247</v>
      </c>
      <c r="G38" s="96" t="s">
        <v>248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s="14" customFormat="1" ht="24" customHeight="1" x14ac:dyDescent="0.3">
      <c r="G39" s="95" t="s">
        <v>233</v>
      </c>
      <c r="H39" s="26" t="str">
        <f t="shared" ref="H39:S39" si="2">IF(SUM(H32:H38)=0,"",AVERAGE(H32:H38))</f>
        <v/>
      </c>
      <c r="I39" s="26" t="str">
        <f t="shared" si="2"/>
        <v/>
      </c>
      <c r="J39" s="26" t="str">
        <f t="shared" si="2"/>
        <v/>
      </c>
      <c r="K39" s="26" t="str">
        <f t="shared" si="2"/>
        <v/>
      </c>
      <c r="L39" s="26" t="str">
        <f t="shared" si="2"/>
        <v/>
      </c>
      <c r="M39" s="26" t="str">
        <f t="shared" si="2"/>
        <v/>
      </c>
      <c r="N39" s="26" t="str">
        <f t="shared" si="2"/>
        <v/>
      </c>
      <c r="O39" s="26" t="str">
        <f t="shared" si="2"/>
        <v/>
      </c>
      <c r="P39" s="26" t="str">
        <f t="shared" si="2"/>
        <v/>
      </c>
      <c r="Q39" s="26" t="str">
        <f t="shared" si="2"/>
        <v/>
      </c>
      <c r="R39" s="26" t="str">
        <f t="shared" si="2"/>
        <v/>
      </c>
      <c r="S39" s="26" t="str">
        <f t="shared" si="2"/>
        <v/>
      </c>
    </row>
    <row r="40" spans="2:20" ht="24" customHeight="1" x14ac:dyDescent="0.3">
      <c r="C40" s="19"/>
      <c r="D40" s="13"/>
      <c r="E40" s="13"/>
      <c r="F40" s="13"/>
      <c r="G40" s="95" t="s">
        <v>432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2:20" x14ac:dyDescent="0.3">
      <c r="C41" s="19"/>
      <c r="D41" s="10"/>
      <c r="E41" s="10"/>
      <c r="F41" s="10"/>
      <c r="G41" s="10"/>
    </row>
    <row r="42" spans="2:20" ht="39.75" customHeight="1" x14ac:dyDescent="0.3">
      <c r="B42" s="24">
        <v>4</v>
      </c>
      <c r="C42" s="183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2" s="183"/>
      <c r="E42" s="183"/>
      <c r="F42" s="183"/>
      <c r="G42" s="183"/>
    </row>
    <row r="43" spans="2:20" ht="30" customHeight="1" x14ac:dyDescent="0.3">
      <c r="B43" s="20"/>
      <c r="C43" s="92" t="s">
        <v>335</v>
      </c>
      <c r="D43" s="27" t="s">
        <v>21</v>
      </c>
      <c r="E43" s="27" t="s">
        <v>22</v>
      </c>
      <c r="F43" s="27" t="s">
        <v>17</v>
      </c>
      <c r="G43" s="27" t="s">
        <v>23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81"/>
    </row>
    <row r="44" spans="2:20" ht="30" customHeight="1" x14ac:dyDescent="0.3">
      <c r="B44" s="20"/>
      <c r="C44" s="92" t="s">
        <v>336</v>
      </c>
      <c r="D44" s="27" t="s">
        <v>21</v>
      </c>
      <c r="E44" s="27" t="s">
        <v>22</v>
      </c>
      <c r="F44" s="27" t="s">
        <v>17</v>
      </c>
      <c r="G44" s="27" t="s">
        <v>23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409</v>
      </c>
      <c r="D45" s="27" t="s">
        <v>21</v>
      </c>
      <c r="E45" s="27" t="s">
        <v>22</v>
      </c>
      <c r="F45" s="27" t="s">
        <v>17</v>
      </c>
      <c r="G45" s="27" t="s">
        <v>23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92" t="s">
        <v>337</v>
      </c>
      <c r="D46" s="27" t="s">
        <v>19</v>
      </c>
      <c r="E46" s="27" t="s">
        <v>18</v>
      </c>
      <c r="F46" s="27" t="s">
        <v>17</v>
      </c>
      <c r="G46" s="27" t="s">
        <v>20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92" t="s">
        <v>338</v>
      </c>
      <c r="D47" s="27" t="s">
        <v>19</v>
      </c>
      <c r="E47" s="27" t="s">
        <v>18</v>
      </c>
      <c r="F47" s="27" t="s">
        <v>17</v>
      </c>
      <c r="G47" s="27" t="s">
        <v>20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s="14" customFormat="1" ht="24" customHeight="1" x14ac:dyDescent="0.3">
      <c r="G48" s="95" t="s">
        <v>233</v>
      </c>
      <c r="H48" s="26" t="str">
        <f t="shared" ref="H48:S48" si="3">IF(SUM(H43:H47)=0,"",AVERAGE(H43:H47))</f>
        <v/>
      </c>
      <c r="I48" s="26" t="str">
        <f t="shared" si="3"/>
        <v/>
      </c>
      <c r="J48" s="26" t="str">
        <f t="shared" si="3"/>
        <v/>
      </c>
      <c r="K48" s="26" t="str">
        <f t="shared" si="3"/>
        <v/>
      </c>
      <c r="L48" s="26" t="str">
        <f t="shared" si="3"/>
        <v/>
      </c>
      <c r="M48" s="26" t="str">
        <f t="shared" si="3"/>
        <v/>
      </c>
      <c r="N48" s="26" t="str">
        <f t="shared" si="3"/>
        <v/>
      </c>
      <c r="O48" s="26" t="str">
        <f t="shared" si="3"/>
        <v/>
      </c>
      <c r="P48" s="26" t="str">
        <f t="shared" si="3"/>
        <v/>
      </c>
      <c r="Q48" s="26" t="str">
        <f t="shared" si="3"/>
        <v/>
      </c>
      <c r="R48" s="26" t="str">
        <f t="shared" si="3"/>
        <v/>
      </c>
      <c r="S48" s="26" t="str">
        <f t="shared" si="3"/>
        <v/>
      </c>
    </row>
    <row r="49" spans="2:20" ht="24" customHeight="1" x14ac:dyDescent="0.3">
      <c r="C49" s="19"/>
      <c r="D49" s="13"/>
      <c r="E49" s="13"/>
      <c r="F49" s="13"/>
      <c r="G49" s="95" t="s">
        <v>432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</row>
    <row r="50" spans="2:20" x14ac:dyDescent="0.3">
      <c r="C50" s="19"/>
      <c r="D50" s="10"/>
      <c r="E50" s="10"/>
      <c r="F50" s="10"/>
      <c r="G50" s="10"/>
    </row>
    <row r="51" spans="2:20" s="25" customFormat="1" ht="77.099999999999994" customHeight="1" x14ac:dyDescent="0.3">
      <c r="B51" s="24">
        <v>5</v>
      </c>
      <c r="C51" s="183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1" s="183"/>
      <c r="E51" s="183"/>
      <c r="F51" s="183"/>
      <c r="G51" s="183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2:20" ht="30" customHeight="1" x14ac:dyDescent="0.3">
      <c r="B52" s="20"/>
      <c r="C52" s="92" t="s">
        <v>159</v>
      </c>
      <c r="D52" s="27" t="s">
        <v>29</v>
      </c>
      <c r="E52" s="27" t="s">
        <v>30</v>
      </c>
      <c r="F52" s="27" t="s">
        <v>31</v>
      </c>
      <c r="G52" s="27" t="s">
        <v>16</v>
      </c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81"/>
    </row>
    <row r="53" spans="2:20" ht="30" customHeight="1" x14ac:dyDescent="0.3">
      <c r="B53" s="20"/>
      <c r="C53" s="92" t="s">
        <v>160</v>
      </c>
      <c r="D53" s="27" t="s">
        <v>29</v>
      </c>
      <c r="E53" s="27" t="s">
        <v>30</v>
      </c>
      <c r="F53" s="27" t="s">
        <v>31</v>
      </c>
      <c r="G53" s="27" t="s">
        <v>16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81"/>
    </row>
    <row r="54" spans="2:20" ht="30" customHeight="1" x14ac:dyDescent="0.3">
      <c r="B54" s="20"/>
      <c r="C54" s="92" t="s">
        <v>161</v>
      </c>
      <c r="D54" s="96" t="s">
        <v>249</v>
      </c>
      <c r="E54" s="96" t="s">
        <v>250</v>
      </c>
      <c r="F54" s="96" t="s">
        <v>251</v>
      </c>
      <c r="G54" s="96" t="s">
        <v>252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162</v>
      </c>
      <c r="D55" s="96" t="s">
        <v>253</v>
      </c>
      <c r="E55" s="96" t="s">
        <v>254</v>
      </c>
      <c r="F55" s="96" t="s">
        <v>255</v>
      </c>
      <c r="G55" s="96" t="s">
        <v>256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163</v>
      </c>
      <c r="D56" s="96" t="s">
        <v>257</v>
      </c>
      <c r="E56" s="96" t="s">
        <v>258</v>
      </c>
      <c r="F56" s="96" t="s">
        <v>259</v>
      </c>
      <c r="G56" s="96" t="s">
        <v>260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164</v>
      </c>
      <c r="D57" s="96" t="s">
        <v>220</v>
      </c>
      <c r="E57" s="96" t="s">
        <v>219</v>
      </c>
      <c r="F57" s="96" t="s">
        <v>218</v>
      </c>
      <c r="G57" s="96" t="s">
        <v>217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412</v>
      </c>
      <c r="D58" s="96" t="s">
        <v>220</v>
      </c>
      <c r="E58" s="96" t="s">
        <v>219</v>
      </c>
      <c r="F58" s="96" t="s">
        <v>218</v>
      </c>
      <c r="G58" s="96" t="s">
        <v>217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411</v>
      </c>
      <c r="D59" s="96" t="s">
        <v>261</v>
      </c>
      <c r="E59" s="96" t="s">
        <v>262</v>
      </c>
      <c r="F59" s="96" t="s">
        <v>263</v>
      </c>
      <c r="G59" s="96" t="s">
        <v>264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167</v>
      </c>
      <c r="D60" s="96" t="s">
        <v>265</v>
      </c>
      <c r="E60" s="96" t="s">
        <v>266</v>
      </c>
      <c r="F60" s="96" t="s">
        <v>267</v>
      </c>
      <c r="G60" s="96" t="s">
        <v>268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s="14" customFormat="1" ht="24" customHeight="1" x14ac:dyDescent="0.3">
      <c r="G61" s="95" t="s">
        <v>233</v>
      </c>
      <c r="H61" s="26" t="str">
        <f>IF(SUM(H52:H60)=0,"",AVERAGE(H52:H60))</f>
        <v/>
      </c>
      <c r="I61" s="26" t="str">
        <f t="shared" ref="I61:S61" si="4">IF(SUM(I52:I60)=0,"",AVERAGE(I52:I60))</f>
        <v/>
      </c>
      <c r="J61" s="26" t="str">
        <f t="shared" si="4"/>
        <v/>
      </c>
      <c r="K61" s="26" t="str">
        <f t="shared" si="4"/>
        <v/>
      </c>
      <c r="L61" s="26" t="str">
        <f t="shared" si="4"/>
        <v/>
      </c>
      <c r="M61" s="26" t="str">
        <f t="shared" si="4"/>
        <v/>
      </c>
      <c r="N61" s="26" t="str">
        <f t="shared" si="4"/>
        <v/>
      </c>
      <c r="O61" s="26" t="str">
        <f t="shared" si="4"/>
        <v/>
      </c>
      <c r="P61" s="26" t="str">
        <f t="shared" si="4"/>
        <v/>
      </c>
      <c r="Q61" s="26" t="str">
        <f t="shared" si="4"/>
        <v/>
      </c>
      <c r="R61" s="26" t="str">
        <f t="shared" si="4"/>
        <v/>
      </c>
      <c r="S61" s="26" t="str">
        <f t="shared" si="4"/>
        <v/>
      </c>
    </row>
    <row r="62" spans="2:20" ht="24" customHeight="1" x14ac:dyDescent="0.3">
      <c r="C62" s="19"/>
      <c r="D62" s="13"/>
      <c r="E62" s="13"/>
      <c r="F62" s="13"/>
      <c r="G62" s="95" t="s">
        <v>432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2:20" x14ac:dyDescent="0.3">
      <c r="C63" s="19"/>
      <c r="D63" s="10"/>
      <c r="E63" s="10"/>
      <c r="F63" s="10"/>
      <c r="G63" s="10"/>
    </row>
    <row r="64" spans="2:20" ht="44.1" customHeight="1" x14ac:dyDescent="0.3">
      <c r="B64" s="24">
        <v>6</v>
      </c>
      <c r="C64" s="183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4" s="183"/>
      <c r="E64" s="183"/>
      <c r="F64" s="183"/>
      <c r="G64" s="183"/>
    </row>
    <row r="65" spans="2:20" ht="30" customHeight="1" x14ac:dyDescent="0.3">
      <c r="B65" s="20"/>
      <c r="C65" s="92" t="s">
        <v>341</v>
      </c>
      <c r="D65" s="96" t="s">
        <v>269</v>
      </c>
      <c r="E65" s="96" t="s">
        <v>270</v>
      </c>
      <c r="F65" s="96" t="s">
        <v>271</v>
      </c>
      <c r="G65" s="96" t="s">
        <v>282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339</v>
      </c>
      <c r="D66" s="96" t="s">
        <v>269</v>
      </c>
      <c r="E66" s="96" t="s">
        <v>270</v>
      </c>
      <c r="F66" s="96" t="s">
        <v>271</v>
      </c>
      <c r="G66" s="96" t="s">
        <v>282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340</v>
      </c>
      <c r="D67" s="96" t="s">
        <v>269</v>
      </c>
      <c r="E67" s="96" t="s">
        <v>270</v>
      </c>
      <c r="F67" s="96" t="s">
        <v>271</v>
      </c>
      <c r="G67" s="96" t="s">
        <v>282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92" t="s">
        <v>342</v>
      </c>
      <c r="D68" s="96" t="s">
        <v>269</v>
      </c>
      <c r="E68" s="96" t="s">
        <v>270</v>
      </c>
      <c r="F68" s="96" t="s">
        <v>271</v>
      </c>
      <c r="G68" s="96" t="s">
        <v>282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43.5" customHeight="1" x14ac:dyDescent="0.3">
      <c r="B69" s="20"/>
      <c r="C69" s="92" t="s">
        <v>343</v>
      </c>
      <c r="D69" s="96" t="s">
        <v>272</v>
      </c>
      <c r="E69" s="96" t="s">
        <v>273</v>
      </c>
      <c r="F69" s="96" t="s">
        <v>274</v>
      </c>
      <c r="G69" s="96" t="s">
        <v>240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4.5" customHeight="1" x14ac:dyDescent="0.3">
      <c r="B70" s="20"/>
      <c r="C70" s="92" t="s">
        <v>344</v>
      </c>
      <c r="D70" s="96" t="s">
        <v>272</v>
      </c>
      <c r="E70" s="96" t="s">
        <v>273</v>
      </c>
      <c r="F70" s="96" t="s">
        <v>274</v>
      </c>
      <c r="G70" s="96" t="s">
        <v>240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345</v>
      </c>
      <c r="D71" s="96" t="s">
        <v>268</v>
      </c>
      <c r="E71" s="96" t="s">
        <v>275</v>
      </c>
      <c r="F71" s="96" t="s">
        <v>276</v>
      </c>
      <c r="G71" s="96" t="s">
        <v>265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346</v>
      </c>
      <c r="D72" s="96" t="s">
        <v>278</v>
      </c>
      <c r="E72" s="96" t="s">
        <v>279</v>
      </c>
      <c r="F72" s="96" t="s">
        <v>280</v>
      </c>
      <c r="G72" s="96" t="s">
        <v>281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s="14" customFormat="1" ht="24" customHeight="1" x14ac:dyDescent="0.3">
      <c r="G73" s="95" t="s">
        <v>233</v>
      </c>
      <c r="H73" s="26" t="str">
        <f>IF(SUM(H65:H72)=0,"",AVERAGE(H65:H72))</f>
        <v/>
      </c>
      <c r="I73" s="26" t="str">
        <f t="shared" ref="I73:S73" si="5">IF(SUM(I65:I72)=0,"",AVERAGE(I65:I72))</f>
        <v/>
      </c>
      <c r="J73" s="26" t="str">
        <f t="shared" si="5"/>
        <v/>
      </c>
      <c r="K73" s="26" t="str">
        <f t="shared" si="5"/>
        <v/>
      </c>
      <c r="L73" s="26" t="str">
        <f t="shared" si="5"/>
        <v/>
      </c>
      <c r="M73" s="26" t="str">
        <f t="shared" si="5"/>
        <v/>
      </c>
      <c r="N73" s="26" t="str">
        <f t="shared" si="5"/>
        <v/>
      </c>
      <c r="O73" s="26" t="str">
        <f t="shared" si="5"/>
        <v/>
      </c>
      <c r="P73" s="26" t="str">
        <f t="shared" si="5"/>
        <v/>
      </c>
      <c r="Q73" s="26" t="str">
        <f t="shared" si="5"/>
        <v/>
      </c>
      <c r="R73" s="26" t="str">
        <f t="shared" si="5"/>
        <v/>
      </c>
      <c r="S73" s="26" t="str">
        <f t="shared" si="5"/>
        <v/>
      </c>
    </row>
    <row r="74" spans="2:20" ht="24" customHeight="1" x14ac:dyDescent="0.3">
      <c r="C74" s="19"/>
      <c r="D74" s="13"/>
      <c r="E74" s="13"/>
      <c r="F74" s="13"/>
      <c r="G74" s="95" t="s">
        <v>432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2:20" x14ac:dyDescent="0.3">
      <c r="C75" s="19"/>
      <c r="D75" s="10"/>
      <c r="E75" s="10"/>
      <c r="F75" s="10"/>
      <c r="G75" s="10"/>
    </row>
    <row r="76" spans="2:20" ht="54" customHeight="1" x14ac:dyDescent="0.3">
      <c r="B76" s="24">
        <v>7</v>
      </c>
      <c r="C76" s="183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6" s="183"/>
      <c r="E76" s="183"/>
      <c r="F76" s="183"/>
      <c r="G76" s="183"/>
    </row>
    <row r="77" spans="2:20" ht="30" customHeight="1" x14ac:dyDescent="0.3">
      <c r="B77" s="20"/>
      <c r="C77" s="92" t="s">
        <v>176</v>
      </c>
      <c r="D77" s="27">
        <v>1</v>
      </c>
      <c r="E77" s="27">
        <v>2</v>
      </c>
      <c r="F77" s="27" t="s">
        <v>26</v>
      </c>
      <c r="G77" s="27" t="s">
        <v>15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81"/>
    </row>
    <row r="78" spans="2:20" ht="30" customHeight="1" x14ac:dyDescent="0.3">
      <c r="B78" s="20"/>
      <c r="C78" s="92" t="s">
        <v>177</v>
      </c>
      <c r="D78" s="27">
        <v>1</v>
      </c>
      <c r="E78" s="27">
        <v>2</v>
      </c>
      <c r="F78" s="27" t="s">
        <v>26</v>
      </c>
      <c r="G78" s="27" t="s">
        <v>15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81"/>
    </row>
    <row r="79" spans="2:20" ht="30" customHeight="1" x14ac:dyDescent="0.3">
      <c r="B79" s="20"/>
      <c r="C79" s="92" t="s">
        <v>178</v>
      </c>
      <c r="D79" s="27">
        <v>1</v>
      </c>
      <c r="E79" s="27">
        <v>2</v>
      </c>
      <c r="F79" s="27" t="s">
        <v>26</v>
      </c>
      <c r="G79" s="27" t="s">
        <v>15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81"/>
    </row>
    <row r="80" spans="2:20" ht="30" customHeight="1" x14ac:dyDescent="0.3">
      <c r="B80" s="20"/>
      <c r="C80" s="92" t="s">
        <v>348</v>
      </c>
      <c r="D80" s="27" t="s">
        <v>32</v>
      </c>
      <c r="E80" s="27" t="s">
        <v>33</v>
      </c>
      <c r="F80" s="27" t="s">
        <v>34</v>
      </c>
      <c r="G80" s="27" t="s">
        <v>24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347</v>
      </c>
      <c r="D81" s="27" t="s">
        <v>74</v>
      </c>
      <c r="E81" s="27" t="s">
        <v>75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179</v>
      </c>
      <c r="D82" s="27" t="s">
        <v>19</v>
      </c>
      <c r="E82" s="27" t="s">
        <v>18</v>
      </c>
      <c r="F82" s="27" t="s">
        <v>17</v>
      </c>
      <c r="G82" s="96" t="s">
        <v>433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349</v>
      </c>
      <c r="D83" s="27" t="s">
        <v>19</v>
      </c>
      <c r="E83" s="27" t="s">
        <v>18</v>
      </c>
      <c r="F83" s="27" t="s">
        <v>17</v>
      </c>
      <c r="G83" s="96" t="s">
        <v>242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181</v>
      </c>
      <c r="D84" s="27" t="s">
        <v>74</v>
      </c>
      <c r="E84" s="27" t="s">
        <v>75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182</v>
      </c>
      <c r="D85" s="27" t="s">
        <v>74</v>
      </c>
      <c r="E85" s="27" t="s">
        <v>75</v>
      </c>
      <c r="F85" s="27" t="s">
        <v>26</v>
      </c>
      <c r="G85" s="27" t="s">
        <v>15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s="14" customFormat="1" ht="24" customHeight="1" x14ac:dyDescent="0.3">
      <c r="G86" s="95" t="s">
        <v>233</v>
      </c>
      <c r="H86" s="26" t="str">
        <f>IF(SUM(H77:H85)=0,"",AVERAGE(H77:H85))</f>
        <v/>
      </c>
      <c r="I86" s="26" t="str">
        <f t="shared" ref="I86:S86" si="6">IF(SUM(I77:I85)=0,"",AVERAGE(I77:I85))</f>
        <v/>
      </c>
      <c r="J86" s="26" t="str">
        <f t="shared" si="6"/>
        <v/>
      </c>
      <c r="K86" s="26" t="str">
        <f t="shared" si="6"/>
        <v/>
      </c>
      <c r="L86" s="26" t="str">
        <f t="shared" si="6"/>
        <v/>
      </c>
      <c r="M86" s="26" t="str">
        <f t="shared" si="6"/>
        <v/>
      </c>
      <c r="N86" s="26" t="str">
        <f t="shared" si="6"/>
        <v/>
      </c>
      <c r="O86" s="26" t="str">
        <f t="shared" si="6"/>
        <v/>
      </c>
      <c r="P86" s="26" t="str">
        <f t="shared" si="6"/>
        <v/>
      </c>
      <c r="Q86" s="26" t="str">
        <f t="shared" si="6"/>
        <v/>
      </c>
      <c r="R86" s="26" t="str">
        <f t="shared" si="6"/>
        <v/>
      </c>
      <c r="S86" s="26" t="str">
        <f t="shared" si="6"/>
        <v/>
      </c>
    </row>
    <row r="87" spans="2:20" ht="24" customHeight="1" x14ac:dyDescent="0.3">
      <c r="C87" s="19"/>
      <c r="D87" s="13"/>
      <c r="E87" s="13"/>
      <c r="F87" s="13"/>
      <c r="G87" s="95" t="s">
        <v>432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2:20" x14ac:dyDescent="0.3">
      <c r="C88" s="19"/>
      <c r="D88" s="10"/>
      <c r="E88" s="10"/>
      <c r="F88" s="10"/>
      <c r="G88" s="10"/>
    </row>
    <row r="89" spans="2:20" ht="54.9" customHeight="1" x14ac:dyDescent="0.3">
      <c r="B89" s="24">
        <v>8</v>
      </c>
      <c r="C89" s="183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89" s="183"/>
      <c r="E89" s="183"/>
      <c r="F89" s="183"/>
      <c r="G89" s="183"/>
    </row>
    <row r="90" spans="2:20" ht="30" customHeight="1" x14ac:dyDescent="0.3">
      <c r="B90" s="20"/>
      <c r="C90" s="92" t="s">
        <v>350</v>
      </c>
      <c r="D90" s="27" t="s">
        <v>19</v>
      </c>
      <c r="E90" s="27" t="s">
        <v>18</v>
      </c>
      <c r="F90" s="27" t="s">
        <v>17</v>
      </c>
      <c r="G90" s="96" t="s">
        <v>242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81"/>
    </row>
    <row r="91" spans="2:20" ht="30" customHeight="1" x14ac:dyDescent="0.3">
      <c r="B91" s="20"/>
      <c r="C91" s="92" t="s">
        <v>351</v>
      </c>
      <c r="D91" s="27" t="s">
        <v>25</v>
      </c>
      <c r="E91" s="27" t="s">
        <v>35</v>
      </c>
      <c r="F91" s="27" t="s">
        <v>36</v>
      </c>
      <c r="G91" s="96" t="s">
        <v>283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81"/>
    </row>
    <row r="92" spans="2:20" ht="30" customHeight="1" x14ac:dyDescent="0.3">
      <c r="B92" s="20"/>
      <c r="C92" s="92" t="s">
        <v>352</v>
      </c>
      <c r="D92" s="96" t="s">
        <v>284</v>
      </c>
      <c r="E92" s="96" t="s">
        <v>285</v>
      </c>
      <c r="F92" s="96" t="s">
        <v>286</v>
      </c>
      <c r="G92" s="96" t="s">
        <v>277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81"/>
    </row>
    <row r="93" spans="2:20" ht="30" customHeight="1" x14ac:dyDescent="0.3">
      <c r="B93" s="20"/>
      <c r="C93" s="92" t="s">
        <v>186</v>
      </c>
      <c r="D93" s="96" t="s">
        <v>287</v>
      </c>
      <c r="E93" s="96" t="s">
        <v>288</v>
      </c>
      <c r="F93" s="96" t="s">
        <v>289</v>
      </c>
      <c r="G93" s="96" t="s">
        <v>290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353</v>
      </c>
      <c r="D94" s="96" t="s">
        <v>284</v>
      </c>
      <c r="E94" s="96" t="s">
        <v>285</v>
      </c>
      <c r="F94" s="96" t="s">
        <v>286</v>
      </c>
      <c r="G94" s="96" t="s">
        <v>277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s="14" customFormat="1" ht="24" customHeight="1" x14ac:dyDescent="0.3">
      <c r="G95" s="95" t="s">
        <v>233</v>
      </c>
      <c r="H95" s="26" t="str">
        <f>IF(SUM(H90:H94)=0,"",AVERAGE(H90:H94))</f>
        <v/>
      </c>
      <c r="I95" s="26" t="str">
        <f t="shared" ref="I95:S95" si="7">IF(SUM(I90:I94)=0,"",AVERAGE(I90:I94))</f>
        <v/>
      </c>
      <c r="J95" s="26" t="str">
        <f t="shared" si="7"/>
        <v/>
      </c>
      <c r="K95" s="26" t="str">
        <f t="shared" si="7"/>
        <v/>
      </c>
      <c r="L95" s="26" t="str">
        <f t="shared" si="7"/>
        <v/>
      </c>
      <c r="M95" s="26" t="str">
        <f t="shared" si="7"/>
        <v/>
      </c>
      <c r="N95" s="26" t="str">
        <f t="shared" si="7"/>
        <v/>
      </c>
      <c r="O95" s="26" t="str">
        <f t="shared" si="7"/>
        <v/>
      </c>
      <c r="P95" s="26" t="str">
        <f t="shared" si="7"/>
        <v/>
      </c>
      <c r="Q95" s="26" t="str">
        <f t="shared" si="7"/>
        <v/>
      </c>
      <c r="R95" s="26" t="str">
        <f t="shared" si="7"/>
        <v/>
      </c>
      <c r="S95" s="26" t="str">
        <f t="shared" si="7"/>
        <v/>
      </c>
    </row>
    <row r="96" spans="2:20" ht="24" customHeight="1" x14ac:dyDescent="0.3">
      <c r="C96" s="19"/>
      <c r="D96" s="13"/>
      <c r="E96" s="13"/>
      <c r="F96" s="13"/>
      <c r="G96" s="95" t="s">
        <v>432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2:20" x14ac:dyDescent="0.3">
      <c r="C97" s="19"/>
      <c r="D97" s="10"/>
      <c r="E97" s="10"/>
      <c r="F97" s="10"/>
      <c r="G97" s="10"/>
    </row>
    <row r="98" spans="2:20" ht="66" customHeight="1" x14ac:dyDescent="0.3">
      <c r="B98" s="24">
        <v>9</v>
      </c>
      <c r="C98" s="183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98" s="183"/>
      <c r="E98" s="183"/>
      <c r="F98" s="183"/>
      <c r="G98" s="183"/>
    </row>
    <row r="99" spans="2:20" ht="30" customHeight="1" x14ac:dyDescent="0.3">
      <c r="B99" s="20"/>
      <c r="C99" s="92" t="s">
        <v>354</v>
      </c>
      <c r="D99" s="27" t="s">
        <v>12</v>
      </c>
      <c r="E99" s="27" t="s">
        <v>13</v>
      </c>
      <c r="F99" s="27" t="s">
        <v>14</v>
      </c>
      <c r="G99" s="27" t="s">
        <v>73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81"/>
    </row>
    <row r="100" spans="2:20" ht="30" customHeight="1" x14ac:dyDescent="0.3">
      <c r="B100" s="20"/>
      <c r="C100" s="92" t="s">
        <v>188</v>
      </c>
      <c r="D100" s="96" t="s">
        <v>291</v>
      </c>
      <c r="E100" s="96" t="s">
        <v>292</v>
      </c>
      <c r="F100" s="96" t="s">
        <v>293</v>
      </c>
      <c r="G100" s="96" t="s">
        <v>298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81"/>
    </row>
    <row r="101" spans="2:20" ht="30" customHeight="1" x14ac:dyDescent="0.3">
      <c r="B101" s="20"/>
      <c r="C101" s="92" t="s">
        <v>189</v>
      </c>
      <c r="D101" s="96" t="s">
        <v>291</v>
      </c>
      <c r="E101" s="96" t="s">
        <v>292</v>
      </c>
      <c r="F101" s="96" t="s">
        <v>293</v>
      </c>
      <c r="G101" s="96" t="s">
        <v>298</v>
      </c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81"/>
    </row>
    <row r="102" spans="2:20" ht="30" customHeight="1" x14ac:dyDescent="0.3">
      <c r="B102" s="20"/>
      <c r="C102" s="92" t="s">
        <v>190</v>
      </c>
      <c r="D102" s="96" t="s">
        <v>291</v>
      </c>
      <c r="E102" s="96" t="s">
        <v>292</v>
      </c>
      <c r="F102" s="96" t="s">
        <v>293</v>
      </c>
      <c r="G102" s="96" t="s">
        <v>298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191</v>
      </c>
      <c r="D103" s="96" t="s">
        <v>294</v>
      </c>
      <c r="E103" s="96" t="s">
        <v>295</v>
      </c>
      <c r="F103" s="96" t="s">
        <v>296</v>
      </c>
      <c r="G103" s="96" t="s">
        <v>297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s="14" customFormat="1" ht="24" customHeight="1" x14ac:dyDescent="0.3">
      <c r="G104" s="95" t="s">
        <v>233</v>
      </c>
      <c r="H104" s="26" t="str">
        <f>IF(SUM(H99:H103)=0,"",AVERAGE(H99:H103))</f>
        <v/>
      </c>
      <c r="I104" s="26" t="str">
        <f t="shared" ref="I104:S104" si="8">IF(SUM(I99:I103)=0,"",AVERAGE(I99:I103))</f>
        <v/>
      </c>
      <c r="J104" s="26" t="str">
        <f t="shared" si="8"/>
        <v/>
      </c>
      <c r="K104" s="26" t="str">
        <f t="shared" si="8"/>
        <v/>
      </c>
      <c r="L104" s="26" t="str">
        <f t="shared" si="8"/>
        <v/>
      </c>
      <c r="M104" s="26" t="str">
        <f t="shared" si="8"/>
        <v/>
      </c>
      <c r="N104" s="26" t="str">
        <f t="shared" si="8"/>
        <v/>
      </c>
      <c r="O104" s="26" t="str">
        <f t="shared" si="8"/>
        <v/>
      </c>
      <c r="P104" s="26" t="str">
        <f t="shared" si="8"/>
        <v/>
      </c>
      <c r="Q104" s="26" t="str">
        <f t="shared" si="8"/>
        <v/>
      </c>
      <c r="R104" s="26" t="str">
        <f t="shared" si="8"/>
        <v/>
      </c>
      <c r="S104" s="26" t="str">
        <f t="shared" si="8"/>
        <v/>
      </c>
    </row>
    <row r="105" spans="2:20" ht="24" customHeight="1" x14ac:dyDescent="0.3">
      <c r="C105" s="19"/>
      <c r="D105" s="13"/>
      <c r="E105" s="13"/>
      <c r="F105" s="13"/>
      <c r="G105" s="95" t="s">
        <v>432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</row>
    <row r="106" spans="2:20" x14ac:dyDescent="0.3">
      <c r="C106" s="19"/>
      <c r="D106" s="10"/>
      <c r="E106" s="10"/>
      <c r="F106" s="10"/>
      <c r="G106" s="10"/>
    </row>
    <row r="107" spans="2:20" ht="57" customHeight="1" x14ac:dyDescent="0.3">
      <c r="B107" s="24">
        <v>10</v>
      </c>
      <c r="C107" s="183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7" s="183"/>
      <c r="E107" s="183"/>
      <c r="F107" s="183"/>
      <c r="G107" s="183"/>
    </row>
    <row r="108" spans="2:20" ht="30" customHeight="1" x14ac:dyDescent="0.3">
      <c r="B108" s="20"/>
      <c r="C108" s="92" t="s">
        <v>355</v>
      </c>
      <c r="D108" s="96" t="s">
        <v>281</v>
      </c>
      <c r="E108" s="96" t="s">
        <v>299</v>
      </c>
      <c r="F108" s="96" t="s">
        <v>279</v>
      </c>
      <c r="G108" s="96" t="s">
        <v>278</v>
      </c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81"/>
    </row>
    <row r="109" spans="2:20" ht="30" customHeight="1" x14ac:dyDescent="0.3">
      <c r="B109" s="20"/>
      <c r="C109" s="92" t="s">
        <v>356</v>
      </c>
      <c r="D109" s="96" t="s">
        <v>281</v>
      </c>
      <c r="E109" s="96" t="s">
        <v>299</v>
      </c>
      <c r="F109" s="96" t="s">
        <v>279</v>
      </c>
      <c r="G109" s="96" t="s">
        <v>278</v>
      </c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81"/>
    </row>
    <row r="110" spans="2:20" ht="30" customHeight="1" x14ac:dyDescent="0.3">
      <c r="B110" s="20"/>
      <c r="C110" s="92" t="s">
        <v>357</v>
      </c>
      <c r="D110" s="96" t="s">
        <v>281</v>
      </c>
      <c r="E110" s="96" t="s">
        <v>299</v>
      </c>
      <c r="F110" s="96" t="s">
        <v>279</v>
      </c>
      <c r="G110" s="96" t="s">
        <v>278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s="14" customFormat="1" ht="24" customHeight="1" x14ac:dyDescent="0.3">
      <c r="G111" s="95" t="s">
        <v>233</v>
      </c>
      <c r="H111" s="26" t="str">
        <f>IF(SUM(H108:H110)=0,"",AVERAGE(H108:H110))</f>
        <v/>
      </c>
      <c r="I111" s="26" t="str">
        <f t="shared" ref="I111:S111" si="9">IF(SUM(I108:I110)=0,"",AVERAGE(I108:I110))</f>
        <v/>
      </c>
      <c r="J111" s="26" t="str">
        <f t="shared" si="9"/>
        <v/>
      </c>
      <c r="K111" s="26" t="str">
        <f t="shared" si="9"/>
        <v/>
      </c>
      <c r="L111" s="26" t="str">
        <f t="shared" si="9"/>
        <v/>
      </c>
      <c r="M111" s="26" t="str">
        <f t="shared" si="9"/>
        <v/>
      </c>
      <c r="N111" s="26" t="str">
        <f t="shared" si="9"/>
        <v/>
      </c>
      <c r="O111" s="26" t="str">
        <f t="shared" si="9"/>
        <v/>
      </c>
      <c r="P111" s="26" t="str">
        <f t="shared" si="9"/>
        <v/>
      </c>
      <c r="Q111" s="26" t="str">
        <f t="shared" si="9"/>
        <v/>
      </c>
      <c r="R111" s="26" t="str">
        <f t="shared" si="9"/>
        <v/>
      </c>
      <c r="S111" s="26" t="str">
        <f t="shared" si="9"/>
        <v/>
      </c>
    </row>
    <row r="112" spans="2:20" ht="24" customHeight="1" x14ac:dyDescent="0.3">
      <c r="C112" s="19"/>
      <c r="D112" s="13"/>
      <c r="E112" s="13"/>
      <c r="F112" s="13"/>
      <c r="G112" s="95" t="s">
        <v>432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</row>
    <row r="113" spans="3:19" ht="17.100000000000001" customHeight="1" x14ac:dyDescent="0.3"/>
    <row r="114" spans="3:19" ht="17.100000000000001" customHeight="1" x14ac:dyDescent="0.3">
      <c r="E114" s="93" t="s">
        <v>195</v>
      </c>
    </row>
    <row r="115" spans="3:19" ht="17.100000000000001" customHeight="1" x14ac:dyDescent="0.3">
      <c r="F115" s="94" t="s">
        <v>196</v>
      </c>
      <c r="G115" s="8">
        <v>1</v>
      </c>
      <c r="H115" s="31" t="str">
        <f t="shared" ref="H115:S115" si="10">IF(H21="",H20,H21)</f>
        <v/>
      </c>
      <c r="I115" s="31" t="str">
        <f t="shared" si="10"/>
        <v/>
      </c>
      <c r="J115" s="31" t="str">
        <f t="shared" si="10"/>
        <v/>
      </c>
      <c r="K115" s="31" t="str">
        <f t="shared" si="10"/>
        <v/>
      </c>
      <c r="L115" s="31" t="str">
        <f t="shared" si="10"/>
        <v/>
      </c>
      <c r="M115" s="31" t="str">
        <f t="shared" si="10"/>
        <v/>
      </c>
      <c r="N115" s="31" t="str">
        <f t="shared" si="10"/>
        <v/>
      </c>
      <c r="O115" s="31" t="str">
        <f t="shared" si="10"/>
        <v/>
      </c>
      <c r="P115" s="31" t="str">
        <f t="shared" si="10"/>
        <v/>
      </c>
      <c r="Q115" s="31" t="str">
        <f t="shared" si="10"/>
        <v/>
      </c>
      <c r="R115" s="31" t="str">
        <f t="shared" si="10"/>
        <v/>
      </c>
      <c r="S115" s="31" t="str">
        <f t="shared" si="10"/>
        <v/>
      </c>
    </row>
    <row r="116" spans="3:19" ht="17.100000000000001" customHeight="1" x14ac:dyDescent="0.3">
      <c r="F116" s="94" t="s">
        <v>196</v>
      </c>
      <c r="G116" s="8">
        <f>1+G115</f>
        <v>2</v>
      </c>
      <c r="H116" s="31" t="str">
        <f t="shared" ref="H116:S116" si="11">IF(H29="",H28,H29)</f>
        <v/>
      </c>
      <c r="I116" s="31" t="str">
        <f t="shared" si="11"/>
        <v/>
      </c>
      <c r="J116" s="31" t="str">
        <f t="shared" si="11"/>
        <v/>
      </c>
      <c r="K116" s="31" t="str">
        <f t="shared" si="11"/>
        <v/>
      </c>
      <c r="L116" s="31" t="str">
        <f t="shared" si="11"/>
        <v/>
      </c>
      <c r="M116" s="31" t="str">
        <f t="shared" si="11"/>
        <v/>
      </c>
      <c r="N116" s="31" t="str">
        <f t="shared" si="11"/>
        <v/>
      </c>
      <c r="O116" s="31" t="str">
        <f t="shared" si="11"/>
        <v/>
      </c>
      <c r="P116" s="31" t="str">
        <f t="shared" si="11"/>
        <v/>
      </c>
      <c r="Q116" s="31" t="str">
        <f t="shared" si="11"/>
        <v/>
      </c>
      <c r="R116" s="31" t="str">
        <f t="shared" si="11"/>
        <v/>
      </c>
      <c r="S116" s="31" t="str">
        <f t="shared" si="11"/>
        <v/>
      </c>
    </row>
    <row r="117" spans="3:19" ht="17.100000000000001" customHeight="1" x14ac:dyDescent="0.3">
      <c r="F117" s="94" t="s">
        <v>196</v>
      </c>
      <c r="G117" s="8">
        <f t="shared" ref="G117:G124" si="12">1+G116</f>
        <v>3</v>
      </c>
      <c r="H117" s="31" t="str">
        <f t="shared" ref="H117:S117" si="13">IF(H40="",H39,H40)</f>
        <v/>
      </c>
      <c r="I117" s="31" t="str">
        <f t="shared" si="13"/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196</v>
      </c>
      <c r="G118" s="8">
        <f t="shared" si="12"/>
        <v>4</v>
      </c>
      <c r="H118" s="31" t="str">
        <f>IF(H49="",H48,H49)</f>
        <v/>
      </c>
      <c r="I118" s="31" t="str">
        <f t="shared" ref="I118:S118" si="14">IF(I49="",I48,I49)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196</v>
      </c>
      <c r="G119" s="8">
        <f t="shared" si="12"/>
        <v>5</v>
      </c>
      <c r="H119" s="31" t="str">
        <f>IF(H62="",H61,H62)</f>
        <v/>
      </c>
      <c r="I119" s="31" t="str">
        <f t="shared" ref="I119:S119" si="15">IF(I62="",I61,I62)</f>
        <v/>
      </c>
      <c r="J119" s="31" t="str">
        <f t="shared" si="15"/>
        <v/>
      </c>
      <c r="K119" s="31" t="str">
        <f t="shared" si="15"/>
        <v/>
      </c>
      <c r="L119" s="31" t="str">
        <f t="shared" si="15"/>
        <v/>
      </c>
      <c r="M119" s="31" t="str">
        <f t="shared" si="15"/>
        <v/>
      </c>
      <c r="N119" s="31" t="str">
        <f t="shared" si="15"/>
        <v/>
      </c>
      <c r="O119" s="31" t="str">
        <f t="shared" si="15"/>
        <v/>
      </c>
      <c r="P119" s="31" t="str">
        <f t="shared" si="15"/>
        <v/>
      </c>
      <c r="Q119" s="31" t="str">
        <f t="shared" si="15"/>
        <v/>
      </c>
      <c r="R119" s="31" t="str">
        <f t="shared" si="15"/>
        <v/>
      </c>
      <c r="S119" s="31" t="str">
        <f t="shared" si="15"/>
        <v/>
      </c>
    </row>
    <row r="120" spans="3:19" ht="17.100000000000001" customHeight="1" x14ac:dyDescent="0.3">
      <c r="F120" s="94" t="s">
        <v>196</v>
      </c>
      <c r="G120" s="8">
        <f t="shared" si="12"/>
        <v>6</v>
      </c>
      <c r="H120" s="31" t="str">
        <f>IF(H74="",H73,H74)</f>
        <v/>
      </c>
      <c r="I120" s="31" t="str">
        <f t="shared" ref="I120:S120" si="16">IF(I74="",I73,I74)</f>
        <v/>
      </c>
      <c r="J120" s="31" t="str">
        <f t="shared" si="16"/>
        <v/>
      </c>
      <c r="K120" s="31" t="str">
        <f t="shared" si="16"/>
        <v/>
      </c>
      <c r="L120" s="31" t="str">
        <f t="shared" si="16"/>
        <v/>
      </c>
      <c r="M120" s="31" t="str">
        <f t="shared" si="16"/>
        <v/>
      </c>
      <c r="N120" s="31" t="str">
        <f t="shared" si="16"/>
        <v/>
      </c>
      <c r="O120" s="31" t="str">
        <f t="shared" si="16"/>
        <v/>
      </c>
      <c r="P120" s="31" t="str">
        <f t="shared" si="16"/>
        <v/>
      </c>
      <c r="Q120" s="31" t="str">
        <f t="shared" si="16"/>
        <v/>
      </c>
      <c r="R120" s="31" t="str">
        <f t="shared" si="16"/>
        <v/>
      </c>
      <c r="S120" s="31" t="str">
        <f t="shared" si="16"/>
        <v/>
      </c>
    </row>
    <row r="121" spans="3:19" ht="17.100000000000001" customHeight="1" x14ac:dyDescent="0.3">
      <c r="F121" s="94" t="s">
        <v>196</v>
      </c>
      <c r="G121" s="8">
        <f t="shared" si="12"/>
        <v>7</v>
      </c>
      <c r="H121" s="31" t="str">
        <f>IF(H87="",H86,H87)</f>
        <v/>
      </c>
      <c r="I121" s="31" t="str">
        <f t="shared" ref="I121:S121" si="17">IF(I87="",I86,I87)</f>
        <v/>
      </c>
      <c r="J121" s="31" t="str">
        <f t="shared" si="17"/>
        <v/>
      </c>
      <c r="K121" s="31" t="str">
        <f t="shared" si="17"/>
        <v/>
      </c>
      <c r="L121" s="31" t="str">
        <f t="shared" si="17"/>
        <v/>
      </c>
      <c r="M121" s="31" t="str">
        <f t="shared" si="17"/>
        <v/>
      </c>
      <c r="N121" s="31" t="str">
        <f t="shared" si="17"/>
        <v/>
      </c>
      <c r="O121" s="31" t="str">
        <f t="shared" si="17"/>
        <v/>
      </c>
      <c r="P121" s="31" t="str">
        <f t="shared" si="17"/>
        <v/>
      </c>
      <c r="Q121" s="31" t="str">
        <f t="shared" si="17"/>
        <v/>
      </c>
      <c r="R121" s="31" t="str">
        <f t="shared" si="17"/>
        <v/>
      </c>
      <c r="S121" s="31" t="str">
        <f t="shared" si="17"/>
        <v/>
      </c>
    </row>
    <row r="122" spans="3:19" ht="17.100000000000001" customHeight="1" x14ac:dyDescent="0.3">
      <c r="F122" s="94" t="s">
        <v>196</v>
      </c>
      <c r="G122" s="8">
        <f t="shared" si="12"/>
        <v>8</v>
      </c>
      <c r="H122" s="31" t="str">
        <f>IF(H96="",H95,H96)</f>
        <v/>
      </c>
      <c r="I122" s="31" t="str">
        <f t="shared" ref="I122:S122" si="18">IF(I96="",I95,I96)</f>
        <v/>
      </c>
      <c r="J122" s="31" t="str">
        <f t="shared" si="18"/>
        <v/>
      </c>
      <c r="K122" s="31" t="str">
        <f t="shared" si="18"/>
        <v/>
      </c>
      <c r="L122" s="31" t="str">
        <f t="shared" si="18"/>
        <v/>
      </c>
      <c r="M122" s="31" t="str">
        <f t="shared" si="18"/>
        <v/>
      </c>
      <c r="N122" s="31" t="str">
        <f t="shared" si="18"/>
        <v/>
      </c>
      <c r="O122" s="31" t="str">
        <f t="shared" si="18"/>
        <v/>
      </c>
      <c r="P122" s="31" t="str">
        <f t="shared" si="18"/>
        <v/>
      </c>
      <c r="Q122" s="31" t="str">
        <f t="shared" si="18"/>
        <v/>
      </c>
      <c r="R122" s="31" t="str">
        <f t="shared" si="18"/>
        <v/>
      </c>
      <c r="S122" s="31" t="str">
        <f t="shared" si="18"/>
        <v/>
      </c>
    </row>
    <row r="123" spans="3:19" ht="17.100000000000001" customHeight="1" x14ac:dyDescent="0.3">
      <c r="F123" s="94" t="s">
        <v>196</v>
      </c>
      <c r="G123" s="8">
        <f t="shared" si="12"/>
        <v>9</v>
      </c>
      <c r="H123" s="31" t="str">
        <f>IF(H105="",H104,H105)</f>
        <v/>
      </c>
      <c r="I123" s="31" t="str">
        <f t="shared" ref="I123:S123" si="19">IF(I105="",I104,I105)</f>
        <v/>
      </c>
      <c r="J123" s="31" t="str">
        <f t="shared" si="19"/>
        <v/>
      </c>
      <c r="K123" s="31" t="str">
        <f t="shared" si="19"/>
        <v/>
      </c>
      <c r="L123" s="31" t="str">
        <f t="shared" si="19"/>
        <v/>
      </c>
      <c r="M123" s="31" t="str">
        <f t="shared" si="19"/>
        <v/>
      </c>
      <c r="N123" s="31" t="str">
        <f t="shared" si="19"/>
        <v/>
      </c>
      <c r="O123" s="31" t="str">
        <f t="shared" si="19"/>
        <v/>
      </c>
      <c r="P123" s="31" t="str">
        <f t="shared" si="19"/>
        <v/>
      </c>
      <c r="Q123" s="31" t="str">
        <f t="shared" si="19"/>
        <v/>
      </c>
      <c r="R123" s="31" t="str">
        <f t="shared" si="19"/>
        <v/>
      </c>
      <c r="S123" s="31" t="str">
        <f t="shared" si="19"/>
        <v/>
      </c>
    </row>
    <row r="124" spans="3:19" ht="17.100000000000001" customHeight="1" x14ac:dyDescent="0.3">
      <c r="F124" s="94" t="s">
        <v>196</v>
      </c>
      <c r="G124" s="8">
        <f t="shared" si="12"/>
        <v>10</v>
      </c>
      <c r="H124" s="31" t="str">
        <f>IF(H112="",H111,H112)</f>
        <v/>
      </c>
      <c r="I124" s="31" t="str">
        <f t="shared" ref="I124:S124" si="20">IF(I112="",I111,I112)</f>
        <v/>
      </c>
      <c r="J124" s="31" t="str">
        <f t="shared" si="20"/>
        <v/>
      </c>
      <c r="K124" s="31" t="str">
        <f t="shared" si="20"/>
        <v/>
      </c>
      <c r="L124" s="31" t="str">
        <f t="shared" si="20"/>
        <v/>
      </c>
      <c r="M124" s="31" t="str">
        <f t="shared" si="20"/>
        <v/>
      </c>
      <c r="N124" s="31" t="str">
        <f t="shared" si="20"/>
        <v/>
      </c>
      <c r="O124" s="31" t="str">
        <f t="shared" si="20"/>
        <v/>
      </c>
      <c r="P124" s="31" t="str">
        <f t="shared" si="20"/>
        <v/>
      </c>
      <c r="Q124" s="31" t="str">
        <f t="shared" si="20"/>
        <v/>
      </c>
      <c r="R124" s="31" t="str">
        <f t="shared" si="20"/>
        <v/>
      </c>
      <c r="S124" s="31" t="str">
        <f t="shared" si="20"/>
        <v/>
      </c>
    </row>
    <row r="125" spans="3:19" ht="17.100000000000001" customHeight="1" x14ac:dyDescent="0.3">
      <c r="C125" s="30" t="str">
        <f>'Оценка Кандидата'!C24</f>
        <v>Итоговое среднее значение для признания кандидата компетентным:</v>
      </c>
      <c r="D125" s="8" t="str">
        <f>IF($F$4="A",3.2,IF($F$4="B",2.5,IF($F$4="C",1.6,"")))</f>
        <v/>
      </c>
      <c r="H125" s="35">
        <f>SUM(H115:H124)/10</f>
        <v>0</v>
      </c>
      <c r="I125" s="35">
        <f t="shared" ref="I125:S125" si="21">SUM(I115:I124)/10</f>
        <v>0</v>
      </c>
      <c r="J125" s="35">
        <f t="shared" si="21"/>
        <v>0</v>
      </c>
      <c r="K125" s="35">
        <f t="shared" si="21"/>
        <v>0</v>
      </c>
      <c r="L125" s="35">
        <f t="shared" si="21"/>
        <v>0</v>
      </c>
      <c r="M125" s="35">
        <f t="shared" si="21"/>
        <v>0</v>
      </c>
      <c r="N125" s="35">
        <f t="shared" si="21"/>
        <v>0</v>
      </c>
      <c r="O125" s="35">
        <f t="shared" si="21"/>
        <v>0</v>
      </c>
      <c r="P125" s="35">
        <f t="shared" si="21"/>
        <v>0</v>
      </c>
      <c r="Q125" s="35">
        <f t="shared" si="21"/>
        <v>0</v>
      </c>
      <c r="R125" s="35">
        <f t="shared" si="21"/>
        <v>0</v>
      </c>
      <c r="S125" s="35">
        <f t="shared" si="21"/>
        <v>0</v>
      </c>
    </row>
    <row r="126" spans="3:19" ht="17.100000000000001" customHeight="1" x14ac:dyDescent="0.3">
      <c r="H126" s="35" t="str">
        <f t="shared" ref="H126:S126" si="22">IF(H125&gt;$D$125,"OK","")</f>
        <v/>
      </c>
      <c r="I126" s="35" t="str">
        <f t="shared" si="22"/>
        <v/>
      </c>
      <c r="J126" s="35" t="str">
        <f t="shared" si="22"/>
        <v/>
      </c>
      <c r="K126" s="35" t="str">
        <f t="shared" si="22"/>
        <v/>
      </c>
      <c r="L126" s="35" t="str">
        <f t="shared" si="22"/>
        <v/>
      </c>
      <c r="M126" s="35" t="str">
        <f t="shared" si="22"/>
        <v/>
      </c>
      <c r="N126" s="35" t="str">
        <f t="shared" si="22"/>
        <v/>
      </c>
      <c r="O126" s="35" t="str">
        <f t="shared" si="22"/>
        <v/>
      </c>
      <c r="P126" s="35" t="str">
        <f t="shared" si="22"/>
        <v/>
      </c>
      <c r="Q126" s="35" t="str">
        <f t="shared" si="22"/>
        <v/>
      </c>
      <c r="R126" s="35" t="str">
        <f t="shared" si="22"/>
        <v/>
      </c>
      <c r="S126" s="35" t="str">
        <f t="shared" si="22"/>
        <v/>
      </c>
    </row>
    <row r="127" spans="3:19" ht="17.100000000000001" customHeight="1" x14ac:dyDescent="0.3"/>
    <row r="128" spans="3:19" ht="17.100000000000001" customHeight="1" x14ac:dyDescent="0.3">
      <c r="C128" s="32" t="str">
        <f>Инструкция!B31</f>
        <v xml:space="preserve">Версия 1.0 </v>
      </c>
    </row>
    <row r="129" spans="3:21" ht="17.100000000000001" customHeight="1" x14ac:dyDescent="0.3"/>
    <row r="130" spans="3:21" ht="17.100000000000001" customHeight="1" x14ac:dyDescent="0.3"/>
    <row r="131" spans="3:21" ht="17.100000000000001" customHeight="1" x14ac:dyDescent="0.3"/>
    <row r="132" spans="3:21" ht="17.100000000000001" customHeight="1" x14ac:dyDescent="0.3"/>
    <row r="133" spans="3:21" ht="17.100000000000001" customHeight="1" x14ac:dyDescent="0.3"/>
    <row r="134" spans="3:21" ht="17.100000000000001" customHeight="1" x14ac:dyDescent="0.3"/>
    <row r="135" spans="3:21" ht="17.100000000000001" customHeight="1" x14ac:dyDescent="0.3"/>
    <row r="136" spans="3:21" ht="17.100000000000001" customHeight="1" x14ac:dyDescent="0.3"/>
    <row r="137" spans="3:21" ht="17.100000000000001" customHeight="1" x14ac:dyDescent="0.3"/>
    <row r="138" spans="3:21" ht="17.100000000000001" customHeight="1" x14ac:dyDescent="0.3"/>
    <row r="139" spans="3:21" ht="17.100000000000001" customHeight="1" x14ac:dyDescent="0.3"/>
    <row r="140" spans="3:21" ht="17.100000000000001" customHeight="1" x14ac:dyDescent="0.3"/>
    <row r="141" spans="3:21" ht="17.100000000000001" customHeight="1" x14ac:dyDescent="0.3"/>
    <row r="142" spans="3:21" ht="17.100000000000001" customHeight="1" x14ac:dyDescent="0.3"/>
    <row r="143" spans="3:21" s="12" customFormat="1" ht="17.100000000000001" customHeight="1" x14ac:dyDescent="0.3">
      <c r="C143" s="7"/>
      <c r="D143" s="7"/>
      <c r="E143" s="7"/>
      <c r="F143" s="7"/>
      <c r="G143" s="7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7"/>
      <c r="U143" s="7"/>
    </row>
    <row r="144" spans="3:21" s="12" customFormat="1" ht="17.100000000000001" customHeight="1" x14ac:dyDescent="0.3">
      <c r="C144" s="7"/>
      <c r="D144" s="7"/>
      <c r="E144" s="7"/>
      <c r="F144" s="7"/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</row>
    <row r="145" spans="3:21" s="12" customFormat="1" ht="17.100000000000001" customHeight="1" x14ac:dyDescent="0.3">
      <c r="C145" s="7"/>
      <c r="D145" s="7"/>
      <c r="E145" s="7"/>
      <c r="F145" s="7"/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</row>
    <row r="146" spans="3:21" s="12" customFormat="1" ht="17.100000000000001" customHeight="1" x14ac:dyDescent="0.3">
      <c r="C146" s="7"/>
      <c r="D146" s="7"/>
      <c r="E146" s="7"/>
      <c r="F146" s="7"/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</row>
    <row r="147" spans="3:21" s="12" customFormat="1" ht="17.100000000000001" customHeight="1" x14ac:dyDescent="0.3"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</row>
    <row r="148" spans="3:21" s="12" customFormat="1" ht="17.100000000000001" customHeight="1" x14ac:dyDescent="0.3">
      <c r="C148" s="7"/>
      <c r="D148" s="7"/>
      <c r="E148" s="7"/>
      <c r="F148" s="7"/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</row>
    <row r="149" spans="3:21" s="12" customFormat="1" ht="17.100000000000001" customHeight="1" x14ac:dyDescent="0.3"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</row>
    <row r="150" spans="3:21" s="12" customFormat="1" ht="17.100000000000001" customHeight="1" x14ac:dyDescent="0.3">
      <c r="C150" s="7"/>
      <c r="D150" s="7"/>
      <c r="E150" s="7"/>
      <c r="F150" s="7"/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</row>
    <row r="151" spans="3:21" s="12" customFormat="1" ht="17.100000000000001" customHeight="1" x14ac:dyDescent="0.3">
      <c r="C151" s="7"/>
      <c r="D151" s="7"/>
      <c r="E151" s="7"/>
      <c r="F151" s="7"/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7"/>
      <c r="U151" s="7"/>
    </row>
    <row r="152" spans="3:21" s="12" customFormat="1" ht="17.100000000000001" customHeight="1" x14ac:dyDescent="0.3">
      <c r="C152" s="7"/>
      <c r="D152" s="7"/>
      <c r="E152" s="7"/>
      <c r="F152" s="7"/>
      <c r="G152" s="7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7"/>
      <c r="U152" s="7"/>
    </row>
    <row r="153" spans="3:21" s="12" customFormat="1" ht="17.100000000000001" customHeight="1" x14ac:dyDescent="0.3">
      <c r="C153" s="7"/>
      <c r="D153" s="7"/>
      <c r="E153" s="7"/>
      <c r="F153" s="7"/>
      <c r="G153" s="7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7"/>
      <c r="U153" s="7"/>
    </row>
    <row r="154" spans="3:21" s="12" customFormat="1" ht="17.100000000000001" customHeight="1" x14ac:dyDescent="0.3">
      <c r="C154" s="7"/>
      <c r="D154" s="7"/>
      <c r="E154" s="7"/>
      <c r="F154" s="7"/>
      <c r="G154" s="7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7"/>
      <c r="U154" s="7"/>
    </row>
    <row r="155" spans="3:21" s="12" customFormat="1" ht="17.100000000000001" customHeight="1" x14ac:dyDescent="0.3">
      <c r="C155" s="7"/>
      <c r="D155" s="7"/>
      <c r="E155" s="7"/>
      <c r="F155" s="7"/>
      <c r="G155" s="7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7"/>
      <c r="U155" s="7"/>
    </row>
    <row r="156" spans="3:21" s="12" customFormat="1" ht="17.100000000000001" customHeight="1" x14ac:dyDescent="0.3">
      <c r="C156" s="7"/>
      <c r="D156" s="7"/>
      <c r="E156" s="7"/>
      <c r="F156" s="7"/>
      <c r="G156" s="7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7"/>
      <c r="U156" s="7"/>
    </row>
    <row r="157" spans="3:21" s="12" customFormat="1" ht="17.100000000000001" customHeight="1" x14ac:dyDescent="0.3">
      <c r="C157" s="7"/>
      <c r="D157" s="7"/>
      <c r="E157" s="7"/>
      <c r="F157" s="7"/>
      <c r="G157" s="7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7"/>
      <c r="U157" s="7"/>
    </row>
    <row r="158" spans="3:21" s="12" customFormat="1" ht="17.100000000000001" customHeight="1" x14ac:dyDescent="0.3">
      <c r="C158" s="7"/>
      <c r="D158" s="7"/>
      <c r="E158" s="7"/>
      <c r="F158" s="7"/>
      <c r="G158" s="7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7"/>
      <c r="U158" s="7"/>
    </row>
    <row r="159" spans="3:21" s="12" customFormat="1" ht="17.100000000000001" customHeight="1" x14ac:dyDescent="0.3">
      <c r="C159" s="7"/>
      <c r="D159" s="7"/>
      <c r="E159" s="7"/>
      <c r="F159" s="7"/>
      <c r="G159" s="7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"/>
      <c r="U159" s="7"/>
    </row>
    <row r="160" spans="3:21" s="12" customFormat="1" ht="17.100000000000001" customHeight="1" x14ac:dyDescent="0.3">
      <c r="C160" s="7"/>
      <c r="D160" s="7"/>
      <c r="E160" s="7"/>
      <c r="F160" s="7"/>
      <c r="G160" s="7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7"/>
      <c r="U160" s="7"/>
    </row>
    <row r="161" spans="3:21" s="12" customFormat="1" ht="17.100000000000001" customHeight="1" x14ac:dyDescent="0.3">
      <c r="C161" s="7"/>
      <c r="D161" s="7"/>
      <c r="E161" s="7"/>
      <c r="F161" s="7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7"/>
      <c r="U161" s="7"/>
    </row>
    <row r="162" spans="3:21" s="12" customFormat="1" ht="17.100000000000001" customHeight="1" x14ac:dyDescent="0.3">
      <c r="C162" s="7"/>
      <c r="D162" s="7"/>
      <c r="E162" s="7"/>
      <c r="F162" s="7"/>
      <c r="G162" s="7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7"/>
      <c r="U162" s="7"/>
    </row>
  </sheetData>
  <sheetProtection selectLockedCells="1"/>
  <mergeCells count="20">
    <mergeCell ref="F2:K2"/>
    <mergeCell ref="P2:S2"/>
    <mergeCell ref="F3:K3"/>
    <mergeCell ref="P3:S3"/>
    <mergeCell ref="B6:B7"/>
    <mergeCell ref="C6:C7"/>
    <mergeCell ref="D6:G6"/>
    <mergeCell ref="H6:S6"/>
    <mergeCell ref="C107:G107"/>
    <mergeCell ref="T6:T7"/>
    <mergeCell ref="U6:U7"/>
    <mergeCell ref="C8:G8"/>
    <mergeCell ref="C23:G23"/>
    <mergeCell ref="C31:G31"/>
    <mergeCell ref="C42:G42"/>
    <mergeCell ref="C51:G51"/>
    <mergeCell ref="C64:G64"/>
    <mergeCell ref="C76:G76"/>
    <mergeCell ref="C89:G89"/>
    <mergeCell ref="C98:G98"/>
  </mergeCells>
  <conditionalFormatting sqref="H126:S126">
    <cfRule type="cellIs" dxfId="1" priority="1" operator="equal">
      <formula>"OK"</formula>
    </cfRule>
  </conditionalFormatting>
  <dataValidations count="2">
    <dataValidation type="whole" allowBlank="1" showInputMessage="1" showErrorMessage="1" sqref="H90:S94 H99:S103 H9:S19 H24:S27 H52:S60 H65:S72 H77:S85 H108:S110 H21:S21 H29:S29 H40:S40 H74:S74 H87:S87 H96:S96 H105:S105 H112:S112 H49:S49 H62:S62 H32:S38 H43:S47" xr:uid="{00000000-0002-0000-0600-000000000000}">
      <formula1>1</formula1>
      <formula2>4</formula2>
    </dataValidation>
    <dataValidation allowBlank="1" showDropDown="1" showInputMessage="1" showErrorMessage="1" sqref="F4" xr:uid="{00000000-0002-0000-0600-000001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B2:U140"/>
  <sheetViews>
    <sheetView showGridLines="0" showZeros="0" zoomScale="84" zoomScaleNormal="84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A110" sqref="A110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303</v>
      </c>
      <c r="D2" s="90"/>
      <c r="E2" s="103" t="s">
        <v>110</v>
      </c>
      <c r="F2" s="179">
        <f>'Оценка Кандидата'!D3</f>
        <v>0</v>
      </c>
      <c r="G2" s="179"/>
      <c r="H2" s="179"/>
      <c r="I2" s="179"/>
      <c r="J2" s="179"/>
      <c r="K2" s="179"/>
      <c r="L2" s="16"/>
      <c r="M2" s="16"/>
      <c r="N2" s="16"/>
      <c r="O2" s="38" t="s">
        <v>111</v>
      </c>
      <c r="P2" s="178">
        <f>'Оценка Кандидата'!K3</f>
        <v>0</v>
      </c>
      <c r="Q2" s="178"/>
      <c r="R2" s="178"/>
      <c r="S2" s="178"/>
    </row>
    <row r="3" spans="2:21" s="2" customFormat="1" ht="20.100000000000001" customHeight="1" x14ac:dyDescent="0.3">
      <c r="B3" s="11"/>
      <c r="C3" s="2" t="s">
        <v>121</v>
      </c>
      <c r="D3" s="90"/>
      <c r="E3" s="15" t="s">
        <v>123</v>
      </c>
      <c r="F3" s="179">
        <f>'Оценка Асессора'!G3</f>
        <v>0</v>
      </c>
      <c r="G3" s="179"/>
      <c r="H3" s="179"/>
      <c r="I3" s="179"/>
      <c r="J3" s="179"/>
      <c r="K3" s="179"/>
      <c r="L3" s="18"/>
      <c r="M3" s="16"/>
      <c r="N3" s="16"/>
      <c r="O3" s="38" t="s">
        <v>111</v>
      </c>
      <c r="P3" s="178">
        <f>'Оценка Асессора'!R3</f>
        <v>0</v>
      </c>
      <c r="Q3" s="178"/>
      <c r="R3" s="178"/>
      <c r="S3" s="178"/>
    </row>
    <row r="4" spans="2:21" s="2" customFormat="1" ht="20.100000000000001" customHeight="1" x14ac:dyDescent="0.3">
      <c r="B4" s="11"/>
      <c r="C4" s="34" t="s">
        <v>122</v>
      </c>
      <c r="D4" s="90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80" t="s">
        <v>124</v>
      </c>
      <c r="E6" s="180"/>
      <c r="F6" s="180"/>
      <c r="G6" s="180"/>
      <c r="H6" s="133" t="s">
        <v>304</v>
      </c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81" t="s">
        <v>301</v>
      </c>
      <c r="U6" s="181" t="s">
        <v>302</v>
      </c>
    </row>
    <row r="7" spans="2:21" s="6" customFormat="1" ht="35.2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2"/>
      <c r="U7" s="182"/>
    </row>
    <row r="8" spans="2:21" ht="39.9" customHeight="1" x14ac:dyDescent="0.3">
      <c r="B8" s="24">
        <v>1</v>
      </c>
      <c r="C8" s="183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3"/>
      <c r="E8" s="183"/>
      <c r="F8" s="183"/>
      <c r="G8" s="183"/>
      <c r="T8" s="80"/>
    </row>
    <row r="9" spans="2:21" ht="38.25" customHeight="1" x14ac:dyDescent="0.3">
      <c r="B9" s="20"/>
      <c r="C9" s="92" t="s">
        <v>380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69.75" customHeight="1" x14ac:dyDescent="0.3">
      <c r="B10" s="20"/>
      <c r="C10" s="92" t="s">
        <v>381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53.25" customHeight="1" x14ac:dyDescent="0.3">
      <c r="B11" s="20"/>
      <c r="C11" s="92" t="s">
        <v>382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21" t="s">
        <v>383</v>
      </c>
      <c r="D12" s="22" t="s">
        <v>221</v>
      </c>
      <c r="E12" s="22" t="s">
        <v>266</v>
      </c>
      <c r="F12" s="22" t="s">
        <v>268</v>
      </c>
      <c r="G12" s="22" t="s">
        <v>384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43.5" customHeight="1" x14ac:dyDescent="0.3">
      <c r="B13" s="20"/>
      <c r="C13" s="21" t="s">
        <v>385</v>
      </c>
      <c r="D13" s="22" t="s">
        <v>386</v>
      </c>
      <c r="E13" s="22" t="s">
        <v>387</v>
      </c>
      <c r="F13" s="22" t="s">
        <v>388</v>
      </c>
      <c r="G13" s="22" t="s">
        <v>224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389</v>
      </c>
      <c r="D14" s="85" t="s">
        <v>209</v>
      </c>
      <c r="E14" s="85" t="s">
        <v>210</v>
      </c>
      <c r="F14" s="85" t="s">
        <v>211</v>
      </c>
      <c r="G14" s="85" t="s">
        <v>212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135</v>
      </c>
      <c r="D15" s="85" t="s">
        <v>213</v>
      </c>
      <c r="E15" s="85" t="s">
        <v>214</v>
      </c>
      <c r="F15" s="85" t="s">
        <v>215</v>
      </c>
      <c r="G15" s="85" t="s">
        <v>216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s="14" customFormat="1" ht="24" customHeight="1" x14ac:dyDescent="0.3">
      <c r="G16" s="14" t="s">
        <v>233</v>
      </c>
      <c r="H16" s="26" t="str">
        <f t="shared" ref="H16:S16" si="0">IF(SUM(H9:H15)=0,"",ROUND(AVERAGE(H9:H15),0))</f>
        <v/>
      </c>
      <c r="I16" s="26" t="str">
        <f t="shared" si="0"/>
        <v/>
      </c>
      <c r="J16" s="26" t="str">
        <f t="shared" si="0"/>
        <v/>
      </c>
      <c r="K16" s="26" t="str">
        <f t="shared" si="0"/>
        <v/>
      </c>
      <c r="L16" s="26" t="str">
        <f t="shared" si="0"/>
        <v/>
      </c>
      <c r="M16" s="26" t="str">
        <f t="shared" si="0"/>
        <v/>
      </c>
      <c r="N16" s="26" t="str">
        <f t="shared" si="0"/>
        <v/>
      </c>
      <c r="O16" s="26" t="str">
        <f t="shared" si="0"/>
        <v/>
      </c>
      <c r="P16" s="26" t="str">
        <f t="shared" si="0"/>
        <v/>
      </c>
      <c r="Q16" s="26" t="str">
        <f t="shared" si="0"/>
        <v/>
      </c>
      <c r="R16" s="26" t="str">
        <f t="shared" si="0"/>
        <v/>
      </c>
      <c r="S16" s="26" t="str">
        <f t="shared" si="0"/>
        <v/>
      </c>
    </row>
    <row r="17" spans="2:20" ht="24" customHeight="1" x14ac:dyDescent="0.3">
      <c r="C17" s="19"/>
      <c r="D17" s="13"/>
      <c r="E17" s="13"/>
      <c r="F17" s="13"/>
      <c r="G17" s="95" t="s">
        <v>432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</row>
    <row r="18" spans="2:20" x14ac:dyDescent="0.3">
      <c r="C18" s="19"/>
      <c r="D18" s="10"/>
      <c r="E18" s="10"/>
      <c r="F18" s="10"/>
      <c r="G18" s="10"/>
    </row>
    <row r="19" spans="2:20" ht="51" customHeight="1" x14ac:dyDescent="0.3">
      <c r="B19" s="24">
        <v>2</v>
      </c>
      <c r="C19" s="183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9" s="183"/>
      <c r="E19" s="183"/>
      <c r="F19" s="183"/>
      <c r="G19" s="183"/>
    </row>
    <row r="20" spans="2:20" ht="30" customHeight="1" x14ac:dyDescent="0.3">
      <c r="B20" s="20"/>
      <c r="C20" s="21" t="s">
        <v>390</v>
      </c>
      <c r="D20" s="27" t="s">
        <v>76</v>
      </c>
      <c r="E20" s="27" t="s">
        <v>77</v>
      </c>
      <c r="F20" s="27" t="s">
        <v>78</v>
      </c>
      <c r="G20" s="27" t="s">
        <v>79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81"/>
    </row>
    <row r="21" spans="2:20" ht="44.1" customHeight="1" x14ac:dyDescent="0.3">
      <c r="B21" s="20"/>
      <c r="C21" s="21" t="s">
        <v>395</v>
      </c>
      <c r="D21" s="85" t="s">
        <v>391</v>
      </c>
      <c r="E21" s="85" t="s">
        <v>392</v>
      </c>
      <c r="F21" s="85" t="s">
        <v>393</v>
      </c>
      <c r="G21" s="85" t="s">
        <v>394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81"/>
    </row>
    <row r="22" spans="2:20" ht="30" customHeight="1" x14ac:dyDescent="0.3">
      <c r="B22" s="20"/>
      <c r="C22" s="21" t="s">
        <v>396</v>
      </c>
      <c r="D22" s="27" t="s">
        <v>12</v>
      </c>
      <c r="E22" s="27" t="s">
        <v>13</v>
      </c>
      <c r="F22" s="27" t="s">
        <v>14</v>
      </c>
      <c r="G22" s="27" t="s">
        <v>73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81"/>
    </row>
    <row r="23" spans="2:20" ht="30" customHeight="1" x14ac:dyDescent="0.3">
      <c r="B23" s="20"/>
      <c r="C23" s="21" t="s">
        <v>397</v>
      </c>
      <c r="D23" s="27" t="s">
        <v>284</v>
      </c>
      <c r="E23" s="27" t="s">
        <v>398</v>
      </c>
      <c r="F23" s="27" t="s">
        <v>286</v>
      </c>
      <c r="G23" s="27" t="s">
        <v>277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81"/>
    </row>
    <row r="24" spans="2:20" ht="30" customHeight="1" x14ac:dyDescent="0.3">
      <c r="B24" s="20"/>
      <c r="C24" s="21" t="s">
        <v>400</v>
      </c>
      <c r="D24" s="27" t="s">
        <v>399</v>
      </c>
      <c r="E24" s="27" t="s">
        <v>286</v>
      </c>
      <c r="F24" s="27" t="s">
        <v>401</v>
      </c>
      <c r="G24" s="27" t="s">
        <v>284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0" s="14" customFormat="1" ht="24" customHeight="1" x14ac:dyDescent="0.3">
      <c r="G25" s="14" t="s">
        <v>233</v>
      </c>
      <c r="H25" s="26" t="str">
        <f>IF(SUM(H20:H24)=0,"",AVERAGE(H20:H24))</f>
        <v/>
      </c>
      <c r="I25" s="26" t="str">
        <f t="shared" ref="I25:S25" si="1">IF(SUM(I20:I24)=0,"",AVERAGE(I20:I24))</f>
        <v/>
      </c>
      <c r="J25" s="26" t="str">
        <f t="shared" si="1"/>
        <v/>
      </c>
      <c r="K25" s="26" t="str">
        <f t="shared" si="1"/>
        <v/>
      </c>
      <c r="L25" s="26" t="str">
        <f t="shared" si="1"/>
        <v/>
      </c>
      <c r="M25" s="26" t="str">
        <f t="shared" si="1"/>
        <v/>
      </c>
      <c r="N25" s="26" t="str">
        <f t="shared" si="1"/>
        <v/>
      </c>
      <c r="O25" s="26" t="str">
        <f t="shared" si="1"/>
        <v/>
      </c>
      <c r="P25" s="26" t="str">
        <f t="shared" si="1"/>
        <v/>
      </c>
      <c r="Q25" s="26" t="str">
        <f t="shared" si="1"/>
        <v/>
      </c>
      <c r="R25" s="26" t="str">
        <f t="shared" si="1"/>
        <v/>
      </c>
      <c r="S25" s="26" t="str">
        <f t="shared" si="1"/>
        <v/>
      </c>
    </row>
    <row r="26" spans="2:20" ht="24" customHeight="1" x14ac:dyDescent="0.3">
      <c r="C26" s="19"/>
      <c r="D26" s="13"/>
      <c r="E26" s="13"/>
      <c r="F26" s="13"/>
      <c r="G26" s="95" t="s">
        <v>432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2:20" x14ac:dyDescent="0.3">
      <c r="C27" s="19"/>
      <c r="D27" s="10"/>
      <c r="E27" s="10"/>
      <c r="F27" s="10"/>
      <c r="G27" s="10"/>
    </row>
    <row r="28" spans="2:20" ht="53.1" customHeight="1" x14ac:dyDescent="0.3">
      <c r="B28" s="24">
        <v>3</v>
      </c>
      <c r="C28" s="183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28" s="183"/>
      <c r="E28" s="183"/>
      <c r="F28" s="183"/>
      <c r="G28" s="183"/>
    </row>
    <row r="29" spans="2:20" ht="39.75" customHeight="1" x14ac:dyDescent="0.3">
      <c r="B29" s="20"/>
      <c r="C29" s="98" t="s">
        <v>402</v>
      </c>
      <c r="D29" s="96" t="s">
        <v>238</v>
      </c>
      <c r="E29" s="96" t="s">
        <v>239</v>
      </c>
      <c r="F29" s="96" t="s">
        <v>241</v>
      </c>
      <c r="G29" s="96" t="s">
        <v>240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81"/>
    </row>
    <row r="30" spans="2:20" ht="42" customHeight="1" x14ac:dyDescent="0.3">
      <c r="B30" s="20"/>
      <c r="C30" s="92" t="s">
        <v>403</v>
      </c>
      <c r="D30" s="96" t="s">
        <v>238</v>
      </c>
      <c r="E30" s="96" t="s">
        <v>239</v>
      </c>
      <c r="F30" s="96" t="s">
        <v>241</v>
      </c>
      <c r="G30" s="96" t="s">
        <v>240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81"/>
    </row>
    <row r="31" spans="2:20" ht="40.5" customHeight="1" x14ac:dyDescent="0.3">
      <c r="B31" s="20"/>
      <c r="C31" s="92" t="s">
        <v>404</v>
      </c>
      <c r="D31" s="96" t="s">
        <v>238</v>
      </c>
      <c r="E31" s="96" t="s">
        <v>239</v>
      </c>
      <c r="F31" s="96" t="s">
        <v>241</v>
      </c>
      <c r="G31" s="96" t="s">
        <v>240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0" ht="30" customHeight="1" x14ac:dyDescent="0.3">
      <c r="B32" s="20"/>
      <c r="C32" s="92" t="s">
        <v>405</v>
      </c>
      <c r="D32" s="27" t="s">
        <v>29</v>
      </c>
      <c r="E32" s="27" t="s">
        <v>30</v>
      </c>
      <c r="F32" s="27" t="s">
        <v>31</v>
      </c>
      <c r="G32" s="27" t="s">
        <v>16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s="14" customFormat="1" ht="24" customHeight="1" x14ac:dyDescent="0.3">
      <c r="G33" s="14" t="s">
        <v>233</v>
      </c>
      <c r="H33" s="26" t="str">
        <f t="shared" ref="H33:S33" si="2">IF(SUM(H29:H32)=0,"",AVERAGE(H29:H32))</f>
        <v/>
      </c>
      <c r="I33" s="26" t="str">
        <f t="shared" si="2"/>
        <v/>
      </c>
      <c r="J33" s="26" t="str">
        <f t="shared" si="2"/>
        <v/>
      </c>
      <c r="K33" s="26" t="str">
        <f t="shared" si="2"/>
        <v/>
      </c>
      <c r="L33" s="26" t="str">
        <f t="shared" si="2"/>
        <v/>
      </c>
      <c r="M33" s="26" t="str">
        <f t="shared" si="2"/>
        <v/>
      </c>
      <c r="N33" s="26" t="str">
        <f t="shared" si="2"/>
        <v/>
      </c>
      <c r="O33" s="26" t="str">
        <f t="shared" si="2"/>
        <v/>
      </c>
      <c r="P33" s="26" t="str">
        <f t="shared" si="2"/>
        <v/>
      </c>
      <c r="Q33" s="26" t="str">
        <f t="shared" si="2"/>
        <v/>
      </c>
      <c r="R33" s="26" t="str">
        <f t="shared" si="2"/>
        <v/>
      </c>
      <c r="S33" s="26" t="str">
        <f t="shared" si="2"/>
        <v/>
      </c>
    </row>
    <row r="34" spans="2:20" ht="24" customHeight="1" x14ac:dyDescent="0.3">
      <c r="C34" s="19"/>
      <c r="D34" s="13"/>
      <c r="E34" s="13"/>
      <c r="F34" s="13"/>
      <c r="G34" s="95" t="s">
        <v>432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  <row r="35" spans="2:20" x14ac:dyDescent="0.3">
      <c r="C35" s="19"/>
      <c r="D35" s="10"/>
      <c r="E35" s="10"/>
      <c r="F35" s="10"/>
      <c r="G35" s="10"/>
    </row>
    <row r="36" spans="2:20" ht="39.75" customHeight="1" x14ac:dyDescent="0.3">
      <c r="B36" s="24">
        <v>4</v>
      </c>
      <c r="C36" s="183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36" s="183"/>
      <c r="E36" s="183"/>
      <c r="F36" s="183"/>
      <c r="G36" s="183"/>
    </row>
    <row r="37" spans="2:20" ht="30" customHeight="1" x14ac:dyDescent="0.3">
      <c r="B37" s="20"/>
      <c r="C37" s="21" t="s">
        <v>406</v>
      </c>
      <c r="D37" s="27" t="s">
        <v>284</v>
      </c>
      <c r="E37" s="27" t="s">
        <v>398</v>
      </c>
      <c r="F37" s="27" t="s">
        <v>286</v>
      </c>
      <c r="G37" s="27" t="s">
        <v>277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21" t="s">
        <v>407</v>
      </c>
      <c r="D38" s="27" t="s">
        <v>21</v>
      </c>
      <c r="E38" s="27" t="s">
        <v>22</v>
      </c>
      <c r="F38" s="27" t="s">
        <v>17</v>
      </c>
      <c r="G38" s="27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21" t="s">
        <v>408</v>
      </c>
      <c r="D39" s="27" t="s">
        <v>80</v>
      </c>
      <c r="E39" s="27" t="s">
        <v>81</v>
      </c>
      <c r="F39" s="27" t="s">
        <v>82</v>
      </c>
      <c r="G39" s="27" t="s">
        <v>83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ht="30" customHeight="1" x14ac:dyDescent="0.3">
      <c r="B40" s="20"/>
      <c r="C40" s="92" t="s">
        <v>336</v>
      </c>
      <c r="D40" s="27" t="s">
        <v>21</v>
      </c>
      <c r="E40" s="27" t="s">
        <v>22</v>
      </c>
      <c r="F40" s="27" t="s">
        <v>17</v>
      </c>
      <c r="G40" s="27" t="s">
        <v>23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81"/>
    </row>
    <row r="41" spans="2:20" ht="30" customHeight="1" x14ac:dyDescent="0.3">
      <c r="B41" s="20"/>
      <c r="C41" s="92" t="s">
        <v>409</v>
      </c>
      <c r="D41" s="27" t="s">
        <v>21</v>
      </c>
      <c r="E41" s="27" t="s">
        <v>22</v>
      </c>
      <c r="F41" s="27" t="s">
        <v>17</v>
      </c>
      <c r="G41" s="27" t="s">
        <v>23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81"/>
    </row>
    <row r="42" spans="2:20" s="14" customFormat="1" ht="24" customHeight="1" x14ac:dyDescent="0.3">
      <c r="G42" s="14" t="s">
        <v>233</v>
      </c>
      <c r="H42" s="26" t="str">
        <f t="shared" ref="H42:S42" si="3">IF(SUM(H37:H41)=0,"",AVERAGE(H37:H41))</f>
        <v/>
      </c>
      <c r="I42" s="26" t="str">
        <f t="shared" si="3"/>
        <v/>
      </c>
      <c r="J42" s="26" t="str">
        <f t="shared" si="3"/>
        <v/>
      </c>
      <c r="K42" s="26" t="str">
        <f t="shared" si="3"/>
        <v/>
      </c>
      <c r="L42" s="26" t="str">
        <f t="shared" si="3"/>
        <v/>
      </c>
      <c r="M42" s="26" t="str">
        <f t="shared" si="3"/>
        <v/>
      </c>
      <c r="N42" s="26" t="str">
        <f t="shared" si="3"/>
        <v/>
      </c>
      <c r="O42" s="26" t="str">
        <f t="shared" si="3"/>
        <v/>
      </c>
      <c r="P42" s="26" t="str">
        <f t="shared" si="3"/>
        <v/>
      </c>
      <c r="Q42" s="26" t="str">
        <f t="shared" si="3"/>
        <v/>
      </c>
      <c r="R42" s="26" t="str">
        <f t="shared" si="3"/>
        <v/>
      </c>
      <c r="S42" s="26" t="str">
        <f t="shared" si="3"/>
        <v/>
      </c>
    </row>
    <row r="43" spans="2:20" ht="24" customHeight="1" x14ac:dyDescent="0.3">
      <c r="C43" s="19"/>
      <c r="D43" s="13"/>
      <c r="E43" s="13"/>
      <c r="F43" s="13"/>
      <c r="G43" s="95" t="s">
        <v>432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</row>
    <row r="44" spans="2:20" x14ac:dyDescent="0.3">
      <c r="C44" s="19"/>
      <c r="D44" s="10"/>
      <c r="E44" s="10"/>
      <c r="F44" s="10"/>
      <c r="G44" s="10"/>
    </row>
    <row r="45" spans="2:20" s="25" customFormat="1" ht="77.099999999999994" customHeight="1" x14ac:dyDescent="0.3">
      <c r="B45" s="24">
        <v>5</v>
      </c>
      <c r="C45" s="183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45" s="183"/>
      <c r="E45" s="183"/>
      <c r="F45" s="183"/>
      <c r="G45" s="183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2:20" ht="30" customHeight="1" x14ac:dyDescent="0.3">
      <c r="B46" s="20"/>
      <c r="C46" s="92" t="s">
        <v>161</v>
      </c>
      <c r="D46" s="96" t="s">
        <v>249</v>
      </c>
      <c r="E46" s="96" t="s">
        <v>250</v>
      </c>
      <c r="F46" s="96" t="s">
        <v>251</v>
      </c>
      <c r="G46" s="96" t="s">
        <v>252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413</v>
      </c>
      <c r="D47" s="27" t="s">
        <v>220</v>
      </c>
      <c r="E47" s="27" t="s">
        <v>219</v>
      </c>
      <c r="F47" s="27" t="s">
        <v>218</v>
      </c>
      <c r="G47" s="27" t="s">
        <v>217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414</v>
      </c>
      <c r="D48" s="27" t="s">
        <v>220</v>
      </c>
      <c r="E48" s="27" t="s">
        <v>219</v>
      </c>
      <c r="F48" s="27" t="s">
        <v>218</v>
      </c>
      <c r="G48" s="27" t="s">
        <v>217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92" t="s">
        <v>410</v>
      </c>
      <c r="D49" s="96" t="s">
        <v>261</v>
      </c>
      <c r="E49" s="96" t="s">
        <v>262</v>
      </c>
      <c r="F49" s="96" t="s">
        <v>263</v>
      </c>
      <c r="G49" s="96" t="s">
        <v>264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s="14" customFormat="1" ht="24" customHeight="1" x14ac:dyDescent="0.3">
      <c r="G50" s="14" t="s">
        <v>233</v>
      </c>
      <c r="H50" s="26" t="str">
        <f t="shared" ref="H50:S50" si="4">IF(SUM(H46:H49)=0,"",AVERAGE(H46:H49))</f>
        <v/>
      </c>
      <c r="I50" s="26" t="str">
        <f t="shared" si="4"/>
        <v/>
      </c>
      <c r="J50" s="26" t="str">
        <f t="shared" si="4"/>
        <v/>
      </c>
      <c r="K50" s="26" t="str">
        <f t="shared" si="4"/>
        <v/>
      </c>
      <c r="L50" s="26" t="str">
        <f t="shared" si="4"/>
        <v/>
      </c>
      <c r="M50" s="26" t="str">
        <f t="shared" si="4"/>
        <v/>
      </c>
      <c r="N50" s="26" t="str">
        <f t="shared" si="4"/>
        <v/>
      </c>
      <c r="O50" s="26" t="str">
        <f t="shared" si="4"/>
        <v/>
      </c>
      <c r="P50" s="26" t="str">
        <f t="shared" si="4"/>
        <v/>
      </c>
      <c r="Q50" s="26" t="str">
        <f t="shared" si="4"/>
        <v/>
      </c>
      <c r="R50" s="26" t="str">
        <f t="shared" si="4"/>
        <v/>
      </c>
      <c r="S50" s="26" t="str">
        <f t="shared" si="4"/>
        <v/>
      </c>
    </row>
    <row r="51" spans="2:20" ht="24" customHeight="1" x14ac:dyDescent="0.3">
      <c r="C51" s="19"/>
      <c r="D51" s="13"/>
      <c r="E51" s="13"/>
      <c r="F51" s="13"/>
      <c r="G51" s="95" t="s">
        <v>432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2:20" x14ac:dyDescent="0.3">
      <c r="C52" s="19"/>
      <c r="D52" s="10"/>
      <c r="E52" s="10"/>
      <c r="F52" s="10"/>
      <c r="G52" s="10"/>
    </row>
    <row r="53" spans="2:20" ht="53.25" customHeight="1" x14ac:dyDescent="0.3">
      <c r="B53" s="24">
        <v>6</v>
      </c>
      <c r="C53" s="183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53" s="183"/>
      <c r="E53" s="183"/>
      <c r="F53" s="183"/>
      <c r="G53" s="183"/>
    </row>
    <row r="54" spans="2:20" ht="30" customHeight="1" x14ac:dyDescent="0.3">
      <c r="B54" s="20"/>
      <c r="C54" s="92" t="s">
        <v>415</v>
      </c>
      <c r="D54" s="96" t="s">
        <v>269</v>
      </c>
      <c r="E54" s="96" t="s">
        <v>270</v>
      </c>
      <c r="F54" s="96" t="s">
        <v>271</v>
      </c>
      <c r="G54" s="96" t="s">
        <v>282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416</v>
      </c>
      <c r="D55" s="96" t="s">
        <v>269</v>
      </c>
      <c r="E55" s="96" t="s">
        <v>270</v>
      </c>
      <c r="F55" s="96" t="s">
        <v>271</v>
      </c>
      <c r="G55" s="96" t="s">
        <v>282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417</v>
      </c>
      <c r="D56" s="96" t="s">
        <v>269</v>
      </c>
      <c r="E56" s="96" t="s">
        <v>270</v>
      </c>
      <c r="F56" s="96" t="s">
        <v>271</v>
      </c>
      <c r="G56" s="96" t="s">
        <v>282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418</v>
      </c>
      <c r="D57" s="96" t="s">
        <v>269</v>
      </c>
      <c r="E57" s="96" t="s">
        <v>270</v>
      </c>
      <c r="F57" s="96" t="s">
        <v>271</v>
      </c>
      <c r="G57" s="96" t="s">
        <v>282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21" t="s">
        <v>419</v>
      </c>
      <c r="D58" s="96" t="s">
        <v>261</v>
      </c>
      <c r="E58" s="96" t="s">
        <v>262</v>
      </c>
      <c r="F58" s="96" t="s">
        <v>263</v>
      </c>
      <c r="G58" s="96" t="s">
        <v>264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21" t="s">
        <v>420</v>
      </c>
      <c r="D59" s="96" t="s">
        <v>261</v>
      </c>
      <c r="E59" s="96" t="s">
        <v>262</v>
      </c>
      <c r="F59" s="96" t="s">
        <v>263</v>
      </c>
      <c r="G59" s="96" t="s">
        <v>264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s="14" customFormat="1" ht="24" customHeight="1" x14ac:dyDescent="0.3">
      <c r="G60" s="14" t="s">
        <v>233</v>
      </c>
      <c r="H60" s="26" t="str">
        <f t="shared" ref="H60:S60" si="5">IF(SUM(H54:H59)=0,"",AVERAGE(H54:H59))</f>
        <v/>
      </c>
      <c r="I60" s="26" t="str">
        <f t="shared" si="5"/>
        <v/>
      </c>
      <c r="J60" s="26" t="str">
        <f t="shared" si="5"/>
        <v/>
      </c>
      <c r="K60" s="26" t="str">
        <f t="shared" si="5"/>
        <v/>
      </c>
      <c r="L60" s="26" t="str">
        <f t="shared" si="5"/>
        <v/>
      </c>
      <c r="M60" s="26" t="str">
        <f t="shared" si="5"/>
        <v/>
      </c>
      <c r="N60" s="26" t="str">
        <f t="shared" si="5"/>
        <v/>
      </c>
      <c r="O60" s="26" t="str">
        <f t="shared" si="5"/>
        <v/>
      </c>
      <c r="P60" s="26" t="str">
        <f t="shared" si="5"/>
        <v/>
      </c>
      <c r="Q60" s="26" t="str">
        <f t="shared" si="5"/>
        <v/>
      </c>
      <c r="R60" s="26" t="str">
        <f t="shared" si="5"/>
        <v/>
      </c>
      <c r="S60" s="26" t="str">
        <f t="shared" si="5"/>
        <v/>
      </c>
    </row>
    <row r="61" spans="2:20" ht="24" customHeight="1" x14ac:dyDescent="0.3">
      <c r="C61" s="19"/>
      <c r="D61" s="13"/>
      <c r="E61" s="13"/>
      <c r="F61" s="13"/>
      <c r="G61" s="95" t="s">
        <v>432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2:20" x14ac:dyDescent="0.3">
      <c r="C62" s="19"/>
      <c r="D62" s="10"/>
      <c r="E62" s="10"/>
      <c r="F62" s="10"/>
      <c r="G62" s="10"/>
    </row>
    <row r="63" spans="2:20" ht="54" customHeight="1" x14ac:dyDescent="0.3">
      <c r="B63" s="24">
        <v>7</v>
      </c>
      <c r="C63" s="183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63" s="183"/>
      <c r="E63" s="183"/>
      <c r="F63" s="183"/>
      <c r="G63" s="183"/>
    </row>
    <row r="64" spans="2:20" ht="30" customHeight="1" x14ac:dyDescent="0.3">
      <c r="B64" s="20"/>
      <c r="C64" s="92" t="s">
        <v>176</v>
      </c>
      <c r="D64" s="27" t="s">
        <v>74</v>
      </c>
      <c r="E64" s="27" t="s">
        <v>75</v>
      </c>
      <c r="F64" s="27" t="s">
        <v>26</v>
      </c>
      <c r="G64" s="27" t="s">
        <v>15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81"/>
    </row>
    <row r="65" spans="2:20" ht="30" customHeight="1" x14ac:dyDescent="0.3">
      <c r="B65" s="20"/>
      <c r="C65" s="92" t="s">
        <v>177</v>
      </c>
      <c r="D65" s="27" t="s">
        <v>74</v>
      </c>
      <c r="E65" s="27" t="s">
        <v>75</v>
      </c>
      <c r="F65" s="27" t="s">
        <v>26</v>
      </c>
      <c r="G65" s="27" t="s">
        <v>15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178</v>
      </c>
      <c r="D66" s="27" t="s">
        <v>19</v>
      </c>
      <c r="E66" s="27" t="s">
        <v>18</v>
      </c>
      <c r="F66" s="27" t="s">
        <v>17</v>
      </c>
      <c r="G66" s="27" t="s">
        <v>242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421</v>
      </c>
      <c r="D67" s="27" t="s">
        <v>19</v>
      </c>
      <c r="E67" s="27" t="s">
        <v>18</v>
      </c>
      <c r="F67" s="27" t="s">
        <v>17</v>
      </c>
      <c r="G67" s="27" t="s">
        <v>242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21" t="s">
        <v>182</v>
      </c>
      <c r="D68" s="27" t="s">
        <v>74</v>
      </c>
      <c r="E68" s="27" t="s">
        <v>75</v>
      </c>
      <c r="F68" s="27" t="s">
        <v>26</v>
      </c>
      <c r="G68" s="27" t="s">
        <v>15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s="14" customFormat="1" ht="24" customHeight="1" x14ac:dyDescent="0.3">
      <c r="G69" s="14" t="s">
        <v>233</v>
      </c>
      <c r="H69" s="26" t="str">
        <f t="shared" ref="H69:S69" si="6">IF(SUM(H64:H68)=0,"",AVERAGE(H64:H68))</f>
        <v/>
      </c>
      <c r="I69" s="26" t="str">
        <f t="shared" si="6"/>
        <v/>
      </c>
      <c r="J69" s="26" t="str">
        <f t="shared" si="6"/>
        <v/>
      </c>
      <c r="K69" s="26" t="str">
        <f t="shared" si="6"/>
        <v/>
      </c>
      <c r="L69" s="26" t="str">
        <f t="shared" si="6"/>
        <v/>
      </c>
      <c r="M69" s="26" t="str">
        <f t="shared" si="6"/>
        <v/>
      </c>
      <c r="N69" s="26" t="str">
        <f t="shared" si="6"/>
        <v/>
      </c>
      <c r="O69" s="26" t="str">
        <f t="shared" si="6"/>
        <v/>
      </c>
      <c r="P69" s="26" t="str">
        <f t="shared" si="6"/>
        <v/>
      </c>
      <c r="Q69" s="26" t="str">
        <f t="shared" si="6"/>
        <v/>
      </c>
      <c r="R69" s="26" t="str">
        <f t="shared" si="6"/>
        <v/>
      </c>
      <c r="S69" s="26" t="str">
        <f t="shared" si="6"/>
        <v/>
      </c>
    </row>
    <row r="70" spans="2:20" ht="24" customHeight="1" x14ac:dyDescent="0.3">
      <c r="C70" s="19"/>
      <c r="D70" s="13"/>
      <c r="E70" s="13"/>
      <c r="F70" s="13"/>
      <c r="G70" s="95" t="s">
        <v>432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2:20" x14ac:dyDescent="0.3">
      <c r="C71" s="19"/>
      <c r="D71" s="10"/>
      <c r="E71" s="10"/>
      <c r="F71" s="10"/>
      <c r="G71" s="10"/>
    </row>
    <row r="72" spans="2:20" ht="76.5" customHeight="1" x14ac:dyDescent="0.3">
      <c r="B72" s="24">
        <v>8</v>
      </c>
      <c r="C72" s="183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72" s="183"/>
      <c r="E72" s="183"/>
      <c r="F72" s="183"/>
      <c r="G72" s="183"/>
    </row>
    <row r="73" spans="2:20" ht="30" customHeight="1" x14ac:dyDescent="0.3">
      <c r="B73" s="20"/>
      <c r="C73" s="92" t="s">
        <v>422</v>
      </c>
      <c r="D73" s="27" t="s">
        <v>25</v>
      </c>
      <c r="E73" s="27" t="s">
        <v>35</v>
      </c>
      <c r="F73" s="27" t="s">
        <v>36</v>
      </c>
      <c r="G73" s="27" t="s">
        <v>283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423</v>
      </c>
      <c r="D74" s="96" t="s">
        <v>284</v>
      </c>
      <c r="E74" s="96" t="s">
        <v>285</v>
      </c>
      <c r="F74" s="96" t="s">
        <v>286</v>
      </c>
      <c r="G74" s="96" t="s">
        <v>277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186</v>
      </c>
      <c r="D75" s="96" t="s">
        <v>287</v>
      </c>
      <c r="E75" s="96" t="s">
        <v>288</v>
      </c>
      <c r="F75" s="96" t="s">
        <v>289</v>
      </c>
      <c r="G75" s="96" t="s">
        <v>290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14" t="s">
        <v>233</v>
      </c>
      <c r="H76" s="26" t="str">
        <f t="shared" ref="H76:S76" si="7">IF(SUM(H73:H75)=0,"",AVERAGE(H73:H75))</f>
        <v/>
      </c>
      <c r="I76" s="26" t="str">
        <f t="shared" si="7"/>
        <v/>
      </c>
      <c r="J76" s="26" t="str">
        <f t="shared" si="7"/>
        <v/>
      </c>
      <c r="K76" s="26" t="str">
        <f t="shared" si="7"/>
        <v/>
      </c>
      <c r="L76" s="26" t="str">
        <f t="shared" si="7"/>
        <v/>
      </c>
      <c r="M76" s="26" t="str">
        <f t="shared" si="7"/>
        <v/>
      </c>
      <c r="N76" s="26" t="str">
        <f t="shared" si="7"/>
        <v/>
      </c>
      <c r="O76" s="26" t="str">
        <f t="shared" si="7"/>
        <v/>
      </c>
      <c r="P76" s="26" t="str">
        <f t="shared" si="7"/>
        <v/>
      </c>
      <c r="Q76" s="26" t="str">
        <f t="shared" si="7"/>
        <v/>
      </c>
      <c r="R76" s="26" t="str">
        <f t="shared" si="7"/>
        <v/>
      </c>
      <c r="S76" s="26" t="str">
        <f t="shared" si="7"/>
        <v/>
      </c>
    </row>
    <row r="77" spans="2:20" ht="24" customHeight="1" x14ac:dyDescent="0.3">
      <c r="C77" s="19"/>
      <c r="D77" s="13"/>
      <c r="E77" s="13"/>
      <c r="F77" s="13"/>
      <c r="G77" s="95" t="s">
        <v>432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19"/>
      <c r="D78" s="10"/>
      <c r="E78" s="10"/>
      <c r="F78" s="10"/>
      <c r="G78" s="10"/>
    </row>
    <row r="79" spans="2:20" ht="83.25" customHeight="1" x14ac:dyDescent="0.3">
      <c r="B79" s="24">
        <v>9</v>
      </c>
      <c r="C79" s="183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79" s="183"/>
      <c r="E79" s="183"/>
      <c r="F79" s="183"/>
      <c r="G79" s="183"/>
    </row>
    <row r="80" spans="2:20" ht="30" customHeight="1" x14ac:dyDescent="0.3">
      <c r="B80" s="20"/>
      <c r="C80" s="21" t="s">
        <v>424</v>
      </c>
      <c r="D80" s="27" t="s">
        <v>12</v>
      </c>
      <c r="E80" s="27" t="s">
        <v>13</v>
      </c>
      <c r="F80" s="27" t="s">
        <v>14</v>
      </c>
      <c r="G80" s="27" t="s">
        <v>73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21"/>
      <c r="D81" s="27"/>
      <c r="E81" s="27"/>
      <c r="F81" s="27"/>
      <c r="G81" s="27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s="14" customFormat="1" ht="24" customHeight="1" x14ac:dyDescent="0.3">
      <c r="G82" s="14" t="s">
        <v>233</v>
      </c>
      <c r="H82" s="26" t="str">
        <f t="shared" ref="H82:S82" si="8">IF(SUM(H80:H81)=0,"",AVERAGE(H80:H81))</f>
        <v/>
      </c>
      <c r="I82" s="26" t="str">
        <f t="shared" si="8"/>
        <v/>
      </c>
      <c r="J82" s="26" t="str">
        <f t="shared" si="8"/>
        <v/>
      </c>
      <c r="K82" s="26" t="str">
        <f t="shared" si="8"/>
        <v/>
      </c>
      <c r="L82" s="26" t="str">
        <f t="shared" si="8"/>
        <v/>
      </c>
      <c r="M82" s="26" t="str">
        <f t="shared" si="8"/>
        <v/>
      </c>
      <c r="N82" s="26" t="str">
        <f t="shared" si="8"/>
        <v/>
      </c>
      <c r="O82" s="26" t="str">
        <f t="shared" si="8"/>
        <v/>
      </c>
      <c r="P82" s="26" t="str">
        <f t="shared" si="8"/>
        <v/>
      </c>
      <c r="Q82" s="26" t="str">
        <f t="shared" si="8"/>
        <v/>
      </c>
      <c r="R82" s="26" t="str">
        <f t="shared" si="8"/>
        <v/>
      </c>
      <c r="S82" s="26" t="str">
        <f t="shared" si="8"/>
        <v/>
      </c>
    </row>
    <row r="83" spans="2:20" ht="24" customHeight="1" x14ac:dyDescent="0.3">
      <c r="C83" s="19"/>
      <c r="D83" s="13"/>
      <c r="E83" s="13"/>
      <c r="F83" s="13"/>
      <c r="G83" s="95" t="s">
        <v>432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2:20" x14ac:dyDescent="0.3">
      <c r="C84" s="19"/>
      <c r="D84" s="10"/>
      <c r="E84" s="10"/>
      <c r="F84" s="10"/>
      <c r="G84" s="10"/>
    </row>
    <row r="85" spans="2:20" ht="57" customHeight="1" x14ac:dyDescent="0.3">
      <c r="B85" s="24">
        <v>10</v>
      </c>
      <c r="C85" s="183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85" s="183"/>
      <c r="E85" s="183"/>
      <c r="F85" s="183"/>
      <c r="G85" s="183"/>
    </row>
    <row r="86" spans="2:20" ht="30" customHeight="1" x14ac:dyDescent="0.3">
      <c r="B86" s="20"/>
      <c r="C86" s="92" t="s">
        <v>425</v>
      </c>
      <c r="D86" s="96" t="s">
        <v>281</v>
      </c>
      <c r="E86" s="96" t="s">
        <v>299</v>
      </c>
      <c r="F86" s="96" t="s">
        <v>279</v>
      </c>
      <c r="G86" s="96" t="s">
        <v>278</v>
      </c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81"/>
    </row>
    <row r="87" spans="2:20" ht="30" customHeight="1" x14ac:dyDescent="0.3">
      <c r="B87" s="20"/>
      <c r="C87" s="92" t="s">
        <v>426</v>
      </c>
      <c r="D87" s="96" t="s">
        <v>281</v>
      </c>
      <c r="E87" s="96" t="s">
        <v>299</v>
      </c>
      <c r="F87" s="96" t="s">
        <v>279</v>
      </c>
      <c r="G87" s="96" t="s">
        <v>278</v>
      </c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81"/>
    </row>
    <row r="88" spans="2:20" ht="30" customHeight="1" x14ac:dyDescent="0.3">
      <c r="B88" s="20"/>
      <c r="C88" s="21" t="s">
        <v>427</v>
      </c>
      <c r="D88" s="27" t="s">
        <v>220</v>
      </c>
      <c r="E88" s="27" t="s">
        <v>219</v>
      </c>
      <c r="F88" s="27" t="s">
        <v>218</v>
      </c>
      <c r="G88" s="27" t="s">
        <v>217</v>
      </c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1"/>
    </row>
    <row r="89" spans="2:20" s="14" customFormat="1" ht="24" customHeight="1" x14ac:dyDescent="0.3">
      <c r="G89" s="14" t="s">
        <v>233</v>
      </c>
      <c r="H89" s="26" t="str">
        <f>IF(SUM(H86:H88)=0,"",AVERAGE(H86:H88))</f>
        <v/>
      </c>
      <c r="I89" s="26" t="str">
        <f t="shared" ref="I89:S89" si="9">IF(SUM(I86:I88)=0,"",AVERAGE(I86:I88))</f>
        <v/>
      </c>
      <c r="J89" s="26" t="str">
        <f t="shared" si="9"/>
        <v/>
      </c>
      <c r="K89" s="26" t="str">
        <f t="shared" si="9"/>
        <v/>
      </c>
      <c r="L89" s="26" t="str">
        <f t="shared" si="9"/>
        <v/>
      </c>
      <c r="M89" s="26" t="str">
        <f t="shared" si="9"/>
        <v/>
      </c>
      <c r="N89" s="26" t="str">
        <f t="shared" si="9"/>
        <v/>
      </c>
      <c r="O89" s="26" t="str">
        <f t="shared" si="9"/>
        <v/>
      </c>
      <c r="P89" s="26" t="str">
        <f t="shared" si="9"/>
        <v/>
      </c>
      <c r="Q89" s="26" t="str">
        <f t="shared" si="9"/>
        <v/>
      </c>
      <c r="R89" s="26" t="str">
        <f t="shared" si="9"/>
        <v/>
      </c>
      <c r="S89" s="26" t="str">
        <f t="shared" si="9"/>
        <v/>
      </c>
    </row>
    <row r="90" spans="2:20" ht="24" customHeight="1" x14ac:dyDescent="0.3">
      <c r="C90" s="19"/>
      <c r="D90" s="13"/>
      <c r="E90" s="13"/>
      <c r="F90" s="13"/>
      <c r="G90" s="95" t="s">
        <v>432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ht="17.100000000000001" customHeight="1" x14ac:dyDescent="0.3"/>
    <row r="92" spans="2:20" ht="17.100000000000001" customHeight="1" x14ac:dyDescent="0.3">
      <c r="E92" s="93" t="s">
        <v>195</v>
      </c>
    </row>
    <row r="93" spans="2:20" ht="17.100000000000001" customHeight="1" x14ac:dyDescent="0.3">
      <c r="F93" s="94" t="s">
        <v>196</v>
      </c>
      <c r="G93" s="8">
        <v>1</v>
      </c>
      <c r="H93" s="31" t="str">
        <f t="shared" ref="H93:S93" si="10">IF(H17="",H16,H17)</f>
        <v/>
      </c>
      <c r="I93" s="31" t="str">
        <f t="shared" si="10"/>
        <v/>
      </c>
      <c r="J93" s="31" t="str">
        <f t="shared" si="10"/>
        <v/>
      </c>
      <c r="K93" s="31" t="str">
        <f t="shared" si="10"/>
        <v/>
      </c>
      <c r="L93" s="31" t="str">
        <f t="shared" si="10"/>
        <v/>
      </c>
      <c r="M93" s="31" t="str">
        <f t="shared" si="10"/>
        <v/>
      </c>
      <c r="N93" s="31" t="str">
        <f t="shared" si="10"/>
        <v/>
      </c>
      <c r="O93" s="31" t="str">
        <f t="shared" si="10"/>
        <v/>
      </c>
      <c r="P93" s="31" t="str">
        <f t="shared" si="10"/>
        <v/>
      </c>
      <c r="Q93" s="31" t="str">
        <f t="shared" si="10"/>
        <v/>
      </c>
      <c r="R93" s="31" t="str">
        <f t="shared" si="10"/>
        <v/>
      </c>
      <c r="S93" s="31" t="str">
        <f t="shared" si="10"/>
        <v/>
      </c>
    </row>
    <row r="94" spans="2:20" ht="17.100000000000001" customHeight="1" x14ac:dyDescent="0.3">
      <c r="F94" s="94" t="s">
        <v>196</v>
      </c>
      <c r="G94" s="8">
        <f>1+G93</f>
        <v>2</v>
      </c>
      <c r="H94" s="31" t="str">
        <f t="shared" ref="H94:S94" si="11">IF(H26="",H25,H26)</f>
        <v/>
      </c>
      <c r="I94" s="31" t="str">
        <f t="shared" si="11"/>
        <v/>
      </c>
      <c r="J94" s="31" t="str">
        <f t="shared" si="11"/>
        <v/>
      </c>
      <c r="K94" s="31" t="str">
        <f t="shared" si="11"/>
        <v/>
      </c>
      <c r="L94" s="31" t="str">
        <f t="shared" si="11"/>
        <v/>
      </c>
      <c r="M94" s="31" t="str">
        <f t="shared" si="11"/>
        <v/>
      </c>
      <c r="N94" s="31" t="str">
        <f t="shared" si="11"/>
        <v/>
      </c>
      <c r="O94" s="31" t="str">
        <f t="shared" si="11"/>
        <v/>
      </c>
      <c r="P94" s="31" t="str">
        <f t="shared" si="11"/>
        <v/>
      </c>
      <c r="Q94" s="31" t="str">
        <f t="shared" si="11"/>
        <v/>
      </c>
      <c r="R94" s="31" t="str">
        <f t="shared" si="11"/>
        <v/>
      </c>
      <c r="S94" s="31" t="str">
        <f t="shared" si="11"/>
        <v/>
      </c>
    </row>
    <row r="95" spans="2:20" ht="17.100000000000001" customHeight="1" x14ac:dyDescent="0.3">
      <c r="F95" s="94" t="s">
        <v>196</v>
      </c>
      <c r="G95" s="8">
        <f t="shared" ref="G95:G102" si="12">1+G94</f>
        <v>3</v>
      </c>
      <c r="H95" s="31" t="str">
        <f t="shared" ref="H95:S95" si="13">IF(H34="",H33,H34)</f>
        <v/>
      </c>
      <c r="I95" s="31" t="str">
        <f t="shared" si="13"/>
        <v/>
      </c>
      <c r="J95" s="31" t="str">
        <f t="shared" si="13"/>
        <v/>
      </c>
      <c r="K95" s="31" t="str">
        <f t="shared" si="13"/>
        <v/>
      </c>
      <c r="L95" s="31" t="str">
        <f t="shared" si="13"/>
        <v/>
      </c>
      <c r="M95" s="31" t="str">
        <f t="shared" si="13"/>
        <v/>
      </c>
      <c r="N95" s="31" t="str">
        <f t="shared" si="13"/>
        <v/>
      </c>
      <c r="O95" s="31" t="str">
        <f t="shared" si="13"/>
        <v/>
      </c>
      <c r="P95" s="31" t="str">
        <f t="shared" si="13"/>
        <v/>
      </c>
      <c r="Q95" s="31" t="str">
        <f t="shared" si="13"/>
        <v/>
      </c>
      <c r="R95" s="31" t="str">
        <f t="shared" si="13"/>
        <v/>
      </c>
      <c r="S95" s="31" t="str">
        <f t="shared" si="13"/>
        <v/>
      </c>
    </row>
    <row r="96" spans="2:20" ht="17.100000000000001" customHeight="1" x14ac:dyDescent="0.3">
      <c r="F96" s="94" t="s">
        <v>196</v>
      </c>
      <c r="G96" s="8">
        <f t="shared" si="12"/>
        <v>4</v>
      </c>
      <c r="H96" s="31" t="str">
        <f t="shared" ref="H96:S96" si="14">IF(H43="",H42,H43)</f>
        <v/>
      </c>
      <c r="I96" s="31" t="str">
        <f t="shared" si="14"/>
        <v/>
      </c>
      <c r="J96" s="31" t="str">
        <f t="shared" si="14"/>
        <v/>
      </c>
      <c r="K96" s="31" t="str">
        <f t="shared" si="14"/>
        <v/>
      </c>
      <c r="L96" s="31" t="str">
        <f t="shared" si="14"/>
        <v/>
      </c>
      <c r="M96" s="31" t="str">
        <f t="shared" si="14"/>
        <v/>
      </c>
      <c r="N96" s="31" t="str">
        <f t="shared" si="14"/>
        <v/>
      </c>
      <c r="O96" s="31" t="str">
        <f t="shared" si="14"/>
        <v/>
      </c>
      <c r="P96" s="31" t="str">
        <f t="shared" si="14"/>
        <v/>
      </c>
      <c r="Q96" s="31" t="str">
        <f t="shared" si="14"/>
        <v/>
      </c>
      <c r="R96" s="31" t="str">
        <f t="shared" si="14"/>
        <v/>
      </c>
      <c r="S96" s="31" t="str">
        <f t="shared" si="14"/>
        <v/>
      </c>
    </row>
    <row r="97" spans="3:19" ht="17.100000000000001" customHeight="1" x14ac:dyDescent="0.3">
      <c r="F97" s="94" t="s">
        <v>196</v>
      </c>
      <c r="G97" s="8">
        <f t="shared" si="12"/>
        <v>5</v>
      </c>
      <c r="H97" s="31" t="str">
        <f t="shared" ref="H97:S97" si="15">IF(H51="",H50,H51)</f>
        <v/>
      </c>
      <c r="I97" s="31" t="str">
        <f t="shared" si="15"/>
        <v/>
      </c>
      <c r="J97" s="31" t="str">
        <f t="shared" si="15"/>
        <v/>
      </c>
      <c r="K97" s="31" t="str">
        <f t="shared" si="15"/>
        <v/>
      </c>
      <c r="L97" s="31" t="str">
        <f t="shared" si="15"/>
        <v/>
      </c>
      <c r="M97" s="31" t="str">
        <f t="shared" si="15"/>
        <v/>
      </c>
      <c r="N97" s="31" t="str">
        <f t="shared" si="15"/>
        <v/>
      </c>
      <c r="O97" s="31" t="str">
        <f t="shared" si="15"/>
        <v/>
      </c>
      <c r="P97" s="31" t="str">
        <f t="shared" si="15"/>
        <v/>
      </c>
      <c r="Q97" s="31" t="str">
        <f t="shared" si="15"/>
        <v/>
      </c>
      <c r="R97" s="31" t="str">
        <f t="shared" si="15"/>
        <v/>
      </c>
      <c r="S97" s="31" t="str">
        <f t="shared" si="15"/>
        <v/>
      </c>
    </row>
    <row r="98" spans="3:19" ht="17.100000000000001" customHeight="1" x14ac:dyDescent="0.3">
      <c r="F98" s="94" t="s">
        <v>196</v>
      </c>
      <c r="G98" s="8">
        <f t="shared" si="12"/>
        <v>6</v>
      </c>
      <c r="H98" s="31" t="str">
        <f t="shared" ref="H98:S98" si="16">IF(H61="",H60,H61)</f>
        <v/>
      </c>
      <c r="I98" s="31" t="str">
        <f t="shared" si="16"/>
        <v/>
      </c>
      <c r="J98" s="31" t="str">
        <f t="shared" si="16"/>
        <v/>
      </c>
      <c r="K98" s="31" t="str">
        <f t="shared" si="16"/>
        <v/>
      </c>
      <c r="L98" s="31" t="str">
        <f t="shared" si="16"/>
        <v/>
      </c>
      <c r="M98" s="31" t="str">
        <f t="shared" si="16"/>
        <v/>
      </c>
      <c r="N98" s="31" t="str">
        <f t="shared" si="16"/>
        <v/>
      </c>
      <c r="O98" s="31" t="str">
        <f t="shared" si="16"/>
        <v/>
      </c>
      <c r="P98" s="31" t="str">
        <f t="shared" si="16"/>
        <v/>
      </c>
      <c r="Q98" s="31" t="str">
        <f t="shared" si="16"/>
        <v/>
      </c>
      <c r="R98" s="31" t="str">
        <f t="shared" si="16"/>
        <v/>
      </c>
      <c r="S98" s="31" t="str">
        <f t="shared" si="16"/>
        <v/>
      </c>
    </row>
    <row r="99" spans="3:19" ht="17.100000000000001" customHeight="1" x14ac:dyDescent="0.3">
      <c r="F99" s="94" t="s">
        <v>196</v>
      </c>
      <c r="G99" s="8">
        <f t="shared" si="12"/>
        <v>7</v>
      </c>
      <c r="H99" s="31" t="str">
        <f t="shared" ref="H99:S99" si="17">IF(H70="",H69,H70)</f>
        <v/>
      </c>
      <c r="I99" s="31" t="str">
        <f t="shared" si="17"/>
        <v/>
      </c>
      <c r="J99" s="31" t="str">
        <f t="shared" si="17"/>
        <v/>
      </c>
      <c r="K99" s="31" t="str">
        <f t="shared" si="17"/>
        <v/>
      </c>
      <c r="L99" s="31" t="str">
        <f t="shared" si="17"/>
        <v/>
      </c>
      <c r="M99" s="31" t="str">
        <f t="shared" si="17"/>
        <v/>
      </c>
      <c r="N99" s="31" t="str">
        <f t="shared" si="17"/>
        <v/>
      </c>
      <c r="O99" s="31" t="str">
        <f t="shared" si="17"/>
        <v/>
      </c>
      <c r="P99" s="31" t="str">
        <f t="shared" si="17"/>
        <v/>
      </c>
      <c r="Q99" s="31" t="str">
        <f t="shared" si="17"/>
        <v/>
      </c>
      <c r="R99" s="31" t="str">
        <f t="shared" si="17"/>
        <v/>
      </c>
      <c r="S99" s="31" t="str">
        <f t="shared" si="17"/>
        <v/>
      </c>
    </row>
    <row r="100" spans="3:19" ht="17.100000000000001" customHeight="1" x14ac:dyDescent="0.3">
      <c r="F100" s="94" t="s">
        <v>196</v>
      </c>
      <c r="G100" s="8">
        <f t="shared" si="12"/>
        <v>8</v>
      </c>
      <c r="H100" s="31" t="str">
        <f t="shared" ref="H100:S100" si="18">IF(H77="",H76,H77)</f>
        <v/>
      </c>
      <c r="I100" s="31" t="str">
        <f t="shared" si="18"/>
        <v/>
      </c>
      <c r="J100" s="31" t="str">
        <f t="shared" si="18"/>
        <v/>
      </c>
      <c r="K100" s="31" t="str">
        <f t="shared" si="18"/>
        <v/>
      </c>
      <c r="L100" s="31" t="str">
        <f t="shared" si="18"/>
        <v/>
      </c>
      <c r="M100" s="31" t="str">
        <f t="shared" si="18"/>
        <v/>
      </c>
      <c r="N100" s="31" t="str">
        <f t="shared" si="18"/>
        <v/>
      </c>
      <c r="O100" s="31" t="str">
        <f t="shared" si="18"/>
        <v/>
      </c>
      <c r="P100" s="31" t="str">
        <f t="shared" si="18"/>
        <v/>
      </c>
      <c r="Q100" s="31" t="str">
        <f t="shared" si="18"/>
        <v/>
      </c>
      <c r="R100" s="31" t="str">
        <f t="shared" si="18"/>
        <v/>
      </c>
      <c r="S100" s="31" t="str">
        <f t="shared" si="18"/>
        <v/>
      </c>
    </row>
    <row r="101" spans="3:19" ht="17.100000000000001" customHeight="1" x14ac:dyDescent="0.3">
      <c r="F101" s="94" t="s">
        <v>196</v>
      </c>
      <c r="G101" s="8">
        <f t="shared" si="12"/>
        <v>9</v>
      </c>
      <c r="H101" s="31" t="str">
        <f>IF(H83="",H82,H83)</f>
        <v/>
      </c>
      <c r="I101" s="31" t="str">
        <f t="shared" ref="I101:S101" si="19">IF(I83="",I82,I83)</f>
        <v/>
      </c>
      <c r="J101" s="31" t="str">
        <f t="shared" si="19"/>
        <v/>
      </c>
      <c r="K101" s="31" t="str">
        <f t="shared" si="19"/>
        <v/>
      </c>
      <c r="L101" s="31" t="str">
        <f t="shared" si="19"/>
        <v/>
      </c>
      <c r="M101" s="31" t="str">
        <f t="shared" si="19"/>
        <v/>
      </c>
      <c r="N101" s="31" t="str">
        <f t="shared" si="19"/>
        <v/>
      </c>
      <c r="O101" s="31" t="str">
        <f t="shared" si="19"/>
        <v/>
      </c>
      <c r="P101" s="31" t="str">
        <f t="shared" si="19"/>
        <v/>
      </c>
      <c r="Q101" s="31" t="str">
        <f t="shared" si="19"/>
        <v/>
      </c>
      <c r="R101" s="31" t="str">
        <f t="shared" si="19"/>
        <v/>
      </c>
      <c r="S101" s="31" t="str">
        <f t="shared" si="19"/>
        <v/>
      </c>
    </row>
    <row r="102" spans="3:19" ht="17.100000000000001" customHeight="1" x14ac:dyDescent="0.3">
      <c r="F102" s="94" t="s">
        <v>196</v>
      </c>
      <c r="G102" s="8">
        <f t="shared" si="12"/>
        <v>10</v>
      </c>
      <c r="H102" s="31" t="str">
        <f>IF(H90="",H89,H90)</f>
        <v/>
      </c>
      <c r="I102" s="31" t="str">
        <f t="shared" ref="I102:S102" si="20">IF(I90="",I89,I90)</f>
        <v/>
      </c>
      <c r="J102" s="31" t="str">
        <f t="shared" si="20"/>
        <v/>
      </c>
      <c r="K102" s="31" t="str">
        <f t="shared" si="20"/>
        <v/>
      </c>
      <c r="L102" s="31" t="str">
        <f t="shared" si="20"/>
        <v/>
      </c>
      <c r="M102" s="31" t="str">
        <f t="shared" si="20"/>
        <v/>
      </c>
      <c r="N102" s="31" t="str">
        <f t="shared" si="20"/>
        <v/>
      </c>
      <c r="O102" s="31" t="str">
        <f t="shared" si="20"/>
        <v/>
      </c>
      <c r="P102" s="31" t="str">
        <f t="shared" si="20"/>
        <v/>
      </c>
      <c r="Q102" s="31" t="str">
        <f t="shared" si="20"/>
        <v/>
      </c>
      <c r="R102" s="31" t="str">
        <f t="shared" si="20"/>
        <v/>
      </c>
      <c r="S102" s="31" t="str">
        <f t="shared" si="20"/>
        <v/>
      </c>
    </row>
    <row r="103" spans="3:19" ht="17.100000000000001" customHeight="1" x14ac:dyDescent="0.3">
      <c r="C103" s="30" t="str">
        <f>'Оценка Кандидата'!C24</f>
        <v>Итоговое среднее значение для признания кандидата компетентным:</v>
      </c>
      <c r="D103" s="8" t="str">
        <f>IF($F$4="A",3.2,IF($F$4="B",2.5,IF($F$4="C",1.6,"")))</f>
        <v/>
      </c>
      <c r="H103" s="35">
        <f>SUM(H93:H102)/10</f>
        <v>0</v>
      </c>
      <c r="I103" s="35">
        <f t="shared" ref="I103:S103" si="21">SUM(I93:I102)/10</f>
        <v>0</v>
      </c>
      <c r="J103" s="35">
        <f t="shared" si="21"/>
        <v>0</v>
      </c>
      <c r="K103" s="35">
        <f t="shared" si="21"/>
        <v>0</v>
      </c>
      <c r="L103" s="35">
        <f t="shared" si="21"/>
        <v>0</v>
      </c>
      <c r="M103" s="35">
        <f t="shared" si="21"/>
        <v>0</v>
      </c>
      <c r="N103" s="35">
        <f t="shared" si="21"/>
        <v>0</v>
      </c>
      <c r="O103" s="35">
        <f t="shared" si="21"/>
        <v>0</v>
      </c>
      <c r="P103" s="35">
        <f t="shared" si="21"/>
        <v>0</v>
      </c>
      <c r="Q103" s="35">
        <f t="shared" si="21"/>
        <v>0</v>
      </c>
      <c r="R103" s="35">
        <f t="shared" si="21"/>
        <v>0</v>
      </c>
      <c r="S103" s="35">
        <f t="shared" si="21"/>
        <v>0</v>
      </c>
    </row>
    <row r="104" spans="3:19" ht="17.100000000000001" customHeight="1" x14ac:dyDescent="0.3">
      <c r="H104" s="35" t="str">
        <f t="shared" ref="H104:S104" si="22">IF(H103&gt;$D$103,"OK","")</f>
        <v/>
      </c>
      <c r="I104" s="35" t="str">
        <f t="shared" si="22"/>
        <v/>
      </c>
      <c r="J104" s="35" t="str">
        <f t="shared" si="22"/>
        <v/>
      </c>
      <c r="K104" s="35" t="str">
        <f t="shared" si="22"/>
        <v/>
      </c>
      <c r="L104" s="35" t="str">
        <f t="shared" si="22"/>
        <v/>
      </c>
      <c r="M104" s="35" t="str">
        <f t="shared" si="22"/>
        <v/>
      </c>
      <c r="N104" s="35" t="str">
        <f t="shared" si="22"/>
        <v/>
      </c>
      <c r="O104" s="35" t="str">
        <f t="shared" si="22"/>
        <v/>
      </c>
      <c r="P104" s="35" t="str">
        <f t="shared" si="22"/>
        <v/>
      </c>
      <c r="Q104" s="35" t="str">
        <f t="shared" si="22"/>
        <v/>
      </c>
      <c r="R104" s="35" t="str">
        <f t="shared" si="22"/>
        <v/>
      </c>
      <c r="S104" s="35" t="str">
        <f t="shared" si="22"/>
        <v/>
      </c>
    </row>
    <row r="105" spans="3:19" ht="17.100000000000001" customHeight="1" x14ac:dyDescent="0.3"/>
    <row r="106" spans="3:19" ht="17.100000000000001" customHeight="1" x14ac:dyDescent="0.3">
      <c r="C106" s="32" t="str">
        <f>Инструкция!B31</f>
        <v xml:space="preserve">Версия 1.0 </v>
      </c>
    </row>
    <row r="107" spans="3:19" ht="17.100000000000001" customHeight="1" x14ac:dyDescent="0.3"/>
    <row r="108" spans="3:19" ht="17.100000000000001" customHeight="1" x14ac:dyDescent="0.3"/>
    <row r="109" spans="3:19" ht="17.100000000000001" customHeight="1" x14ac:dyDescent="0.3"/>
    <row r="110" spans="3:19" ht="17.100000000000001" customHeight="1" x14ac:dyDescent="0.3"/>
    <row r="111" spans="3:19" ht="17.100000000000001" customHeight="1" x14ac:dyDescent="0.3"/>
    <row r="112" spans="3:19" ht="17.100000000000001" customHeight="1" x14ac:dyDescent="0.3"/>
    <row r="113" spans="3:21" ht="17.100000000000001" customHeight="1" x14ac:dyDescent="0.3"/>
    <row r="114" spans="3:21" ht="17.100000000000001" customHeight="1" x14ac:dyDescent="0.3"/>
    <row r="115" spans="3:21" ht="17.100000000000001" customHeight="1" x14ac:dyDescent="0.3"/>
    <row r="116" spans="3:21" ht="17.100000000000001" customHeight="1" x14ac:dyDescent="0.3"/>
    <row r="117" spans="3:21" ht="17.100000000000001" customHeight="1" x14ac:dyDescent="0.3"/>
    <row r="118" spans="3:21" ht="17.100000000000001" customHeight="1" x14ac:dyDescent="0.3"/>
    <row r="119" spans="3:21" ht="17.100000000000001" customHeight="1" x14ac:dyDescent="0.3"/>
    <row r="120" spans="3:21" ht="17.100000000000001" customHeight="1" x14ac:dyDescent="0.3"/>
    <row r="121" spans="3:21" s="12" customFormat="1" ht="17.100000000000001" customHeight="1" x14ac:dyDescent="0.3">
      <c r="C121" s="7"/>
      <c r="D121" s="7"/>
      <c r="E121" s="7"/>
      <c r="F121" s="7"/>
      <c r="G121" s="7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7"/>
      <c r="U121" s="7"/>
    </row>
    <row r="122" spans="3:21" s="12" customFormat="1" ht="17.100000000000001" customHeight="1" x14ac:dyDescent="0.3">
      <c r="C122" s="7"/>
      <c r="D122" s="7"/>
      <c r="E122" s="7"/>
      <c r="F122" s="7"/>
      <c r="G122" s="7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7"/>
      <c r="U122" s="7"/>
    </row>
    <row r="123" spans="3:21" s="12" customFormat="1" ht="17.100000000000001" customHeight="1" x14ac:dyDescent="0.3">
      <c r="C123" s="7"/>
      <c r="D123" s="7"/>
      <c r="E123" s="7"/>
      <c r="F123" s="7"/>
      <c r="G123" s="7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7"/>
      <c r="U123" s="7"/>
    </row>
    <row r="124" spans="3:21" s="12" customFormat="1" ht="17.100000000000001" customHeight="1" x14ac:dyDescent="0.3">
      <c r="C124" s="7"/>
      <c r="D124" s="7"/>
      <c r="E124" s="7"/>
      <c r="F124" s="7"/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7"/>
      <c r="U124" s="7"/>
    </row>
    <row r="125" spans="3:21" s="12" customFormat="1" ht="17.100000000000001" customHeight="1" x14ac:dyDescent="0.3">
      <c r="C125" s="7"/>
      <c r="D125" s="7"/>
      <c r="E125" s="7"/>
      <c r="F125" s="7"/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7"/>
      <c r="U125" s="7"/>
    </row>
    <row r="126" spans="3:21" s="12" customFormat="1" ht="17.100000000000001" customHeight="1" x14ac:dyDescent="0.3">
      <c r="C126" s="7"/>
      <c r="D126" s="7"/>
      <c r="E126" s="7"/>
      <c r="F126" s="7"/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7"/>
      <c r="U126" s="7"/>
    </row>
    <row r="127" spans="3:21" s="12" customFormat="1" ht="17.100000000000001" customHeight="1" x14ac:dyDescent="0.3">
      <c r="C127" s="7"/>
      <c r="D127" s="7"/>
      <c r="E127" s="7"/>
      <c r="F127" s="7"/>
      <c r="G127" s="7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7"/>
      <c r="U127" s="7"/>
    </row>
    <row r="128" spans="3:21" s="12" customFormat="1" ht="17.100000000000001" customHeight="1" x14ac:dyDescent="0.3">
      <c r="C128" s="7"/>
      <c r="D128" s="7"/>
      <c r="E128" s="7"/>
      <c r="F128" s="7"/>
      <c r="G128" s="7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7"/>
      <c r="U128" s="7"/>
    </row>
    <row r="129" spans="3:21" s="12" customFormat="1" ht="17.100000000000001" customHeight="1" x14ac:dyDescent="0.3">
      <c r="C129" s="7"/>
      <c r="D129" s="7"/>
      <c r="E129" s="7"/>
      <c r="F129" s="7"/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7"/>
      <c r="U129" s="7"/>
    </row>
    <row r="130" spans="3:21" s="12" customFormat="1" ht="17.100000000000001" customHeight="1" x14ac:dyDescent="0.3">
      <c r="C130" s="7"/>
      <c r="D130" s="7"/>
      <c r="E130" s="7"/>
      <c r="F130" s="7"/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7"/>
      <c r="U130" s="7"/>
    </row>
    <row r="131" spans="3:21" s="12" customFormat="1" ht="17.100000000000001" customHeight="1" x14ac:dyDescent="0.3">
      <c r="C131" s="7"/>
      <c r="D131" s="7"/>
      <c r="E131" s="7"/>
      <c r="F131" s="7"/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7"/>
      <c r="U131" s="7"/>
    </row>
    <row r="132" spans="3:21" s="12" customFormat="1" ht="17.100000000000001" customHeight="1" x14ac:dyDescent="0.3">
      <c r="C132" s="7"/>
      <c r="D132" s="7"/>
      <c r="E132" s="7"/>
      <c r="F132" s="7"/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</row>
    <row r="133" spans="3:21" s="12" customFormat="1" ht="17.100000000000001" customHeight="1" x14ac:dyDescent="0.3">
      <c r="C133" s="7"/>
      <c r="D133" s="7"/>
      <c r="E133" s="7"/>
      <c r="F133" s="7"/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</row>
    <row r="134" spans="3:21" s="12" customFormat="1" ht="17.100000000000001" customHeight="1" x14ac:dyDescent="0.3">
      <c r="C134" s="7"/>
      <c r="D134" s="7"/>
      <c r="E134" s="7"/>
      <c r="F134" s="7"/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</row>
    <row r="135" spans="3:21" s="12" customFormat="1" ht="17.100000000000001" customHeight="1" x14ac:dyDescent="0.3">
      <c r="C135" s="7"/>
      <c r="D135" s="7"/>
      <c r="E135" s="7"/>
      <c r="F135" s="7"/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</row>
    <row r="136" spans="3:21" s="12" customFormat="1" ht="17.100000000000001" customHeight="1" x14ac:dyDescent="0.3">
      <c r="C136" s="7"/>
      <c r="D136" s="7"/>
      <c r="E136" s="7"/>
      <c r="F136" s="7"/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</row>
    <row r="137" spans="3:21" s="12" customFormat="1" ht="17.100000000000001" customHeight="1" x14ac:dyDescent="0.3">
      <c r="C137" s="7"/>
      <c r="D137" s="7"/>
      <c r="E137" s="7"/>
      <c r="F137" s="7"/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  <c r="U137" s="7"/>
    </row>
    <row r="138" spans="3:21" s="12" customFormat="1" ht="17.100000000000001" customHeight="1" x14ac:dyDescent="0.3">
      <c r="C138" s="7"/>
      <c r="D138" s="7"/>
      <c r="E138" s="7"/>
      <c r="F138" s="7"/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7"/>
      <c r="U138" s="7"/>
    </row>
    <row r="139" spans="3:21" s="12" customFormat="1" ht="17.100000000000001" customHeight="1" x14ac:dyDescent="0.3">
      <c r="C139" s="7"/>
      <c r="D139" s="7"/>
      <c r="E139" s="7"/>
      <c r="F139" s="7"/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7"/>
      <c r="U139" s="7"/>
    </row>
    <row r="140" spans="3:21" s="12" customFormat="1" ht="17.100000000000001" customHeight="1" x14ac:dyDescent="0.3">
      <c r="C140" s="7"/>
      <c r="D140" s="7"/>
      <c r="E140" s="7"/>
      <c r="F140" s="7"/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7"/>
      <c r="U140" s="7"/>
    </row>
  </sheetData>
  <sheetProtection selectLockedCells="1"/>
  <mergeCells count="20">
    <mergeCell ref="F2:K2"/>
    <mergeCell ref="P2:S2"/>
    <mergeCell ref="F3:K3"/>
    <mergeCell ref="P3:S3"/>
    <mergeCell ref="B6:B7"/>
    <mergeCell ref="C6:C7"/>
    <mergeCell ref="D6:G6"/>
    <mergeCell ref="H6:S6"/>
    <mergeCell ref="C85:G85"/>
    <mergeCell ref="T6:T7"/>
    <mergeCell ref="U6:U7"/>
    <mergeCell ref="C8:G8"/>
    <mergeCell ref="C19:G19"/>
    <mergeCell ref="C28:G28"/>
    <mergeCell ref="C36:G36"/>
    <mergeCell ref="C45:G45"/>
    <mergeCell ref="C53:G53"/>
    <mergeCell ref="C63:G63"/>
    <mergeCell ref="C72:G72"/>
    <mergeCell ref="C79:G79"/>
  </mergeCells>
  <conditionalFormatting sqref="H104:S104">
    <cfRule type="cellIs" dxfId="0" priority="1" operator="equal">
      <formula>"OK"</formula>
    </cfRule>
  </conditionalFormatting>
  <dataValidations count="2">
    <dataValidation allowBlank="1" showDropDown="1" showInputMessage="1" showErrorMessage="1" sqref="F4" xr:uid="{00000000-0002-0000-0700-000000000000}"/>
    <dataValidation type="whole" allowBlank="1" showInputMessage="1" showErrorMessage="1" sqref="H73:S75 H9:S15 H20:S24 H29:S32 H37:S41 H46:S49 H54:S59 H64:S68 H86:S88 H17:S17 H26:S26 H34:S34 H61:S61 H70:S70 H77:S77 H83:S83 H90:S90 H43:S43 H51:S51 H80:S81" xr:uid="{00000000-0002-0000-07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</sheetPr>
  <dimension ref="A1:G12"/>
  <sheetViews>
    <sheetView showGridLines="0" tabSelected="1" workbookViewId="0">
      <selection activeCell="A7" sqref="A7"/>
    </sheetView>
  </sheetViews>
  <sheetFormatPr defaultColWidth="10.88671875" defaultRowHeight="13.8" x14ac:dyDescent="0.3"/>
  <cols>
    <col min="1" max="7" width="11.33203125" style="1" customWidth="1"/>
    <col min="8" max="16384" width="10.88671875" style="1"/>
  </cols>
  <sheetData>
    <row r="1" spans="1:7" ht="90" customHeight="1" x14ac:dyDescent="0.3">
      <c r="A1" s="110"/>
      <c r="B1" s="110"/>
      <c r="C1" s="184"/>
      <c r="D1" s="184"/>
      <c r="E1" s="184"/>
      <c r="F1" s="110"/>
      <c r="G1" s="110"/>
    </row>
    <row r="3" spans="1:7" ht="50.25" customHeight="1" x14ac:dyDescent="0.3">
      <c r="A3" s="185" t="s">
        <v>428</v>
      </c>
      <c r="B3" s="185"/>
      <c r="C3" s="185"/>
      <c r="D3" s="185"/>
      <c r="E3" s="185"/>
      <c r="F3" s="185"/>
      <c r="G3" s="185"/>
    </row>
    <row r="6" spans="1:7" ht="21" x14ac:dyDescent="0.3">
      <c r="A6" s="2" t="s">
        <v>438</v>
      </c>
    </row>
    <row r="8" spans="1:7" ht="18" customHeight="1" x14ac:dyDescent="0.3">
      <c r="A8" s="188" t="s">
        <v>358</v>
      </c>
      <c r="B8" s="189"/>
      <c r="C8" s="189"/>
      <c r="D8" s="188" t="s">
        <v>359</v>
      </c>
      <c r="E8" s="189"/>
      <c r="F8" s="188" t="s">
        <v>360</v>
      </c>
      <c r="G8" s="189"/>
    </row>
    <row r="9" spans="1:7" ht="18" customHeight="1" x14ac:dyDescent="0.3">
      <c r="A9" s="190" t="s">
        <v>362</v>
      </c>
      <c r="B9" s="190"/>
      <c r="C9" s="190"/>
      <c r="D9" s="191">
        <v>43647</v>
      </c>
      <c r="E9" s="192"/>
      <c r="F9" s="194" t="s">
        <v>361</v>
      </c>
      <c r="G9" s="192"/>
    </row>
    <row r="10" spans="1:7" ht="18" customHeight="1" x14ac:dyDescent="0.3">
      <c r="A10" s="193"/>
      <c r="B10" s="193"/>
      <c r="C10" s="193"/>
      <c r="D10" s="186"/>
      <c r="E10" s="187"/>
      <c r="F10" s="186"/>
      <c r="G10" s="187"/>
    </row>
    <row r="11" spans="1:7" ht="18" customHeight="1" x14ac:dyDescent="0.3">
      <c r="A11" s="193"/>
      <c r="B11" s="193"/>
      <c r="C11" s="193"/>
      <c r="D11" s="186"/>
      <c r="E11" s="187"/>
      <c r="F11" s="186"/>
      <c r="G11" s="187"/>
    </row>
    <row r="12" spans="1:7" ht="18" customHeight="1" x14ac:dyDescent="0.3">
      <c r="A12" s="193"/>
      <c r="B12" s="193"/>
      <c r="C12" s="193"/>
      <c r="D12" s="186"/>
      <c r="E12" s="187"/>
      <c r="F12" s="186"/>
      <c r="G12" s="187"/>
    </row>
  </sheetData>
  <customSheetViews>
    <customSheetView guid="{740DCA0A-182B-E649-BC90-296BE2BDEAB7}" showGridLines="0" topLeftCell="A2">
      <selection activeCell="A23" sqref="A23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19">
    <mergeCell ref="A12:C12"/>
    <mergeCell ref="A11:C11"/>
    <mergeCell ref="A10:C10"/>
    <mergeCell ref="D12:E12"/>
    <mergeCell ref="F9:G9"/>
    <mergeCell ref="F10:G10"/>
    <mergeCell ref="F12:G12"/>
    <mergeCell ref="A1:B1"/>
    <mergeCell ref="C1:E1"/>
    <mergeCell ref="F1:G1"/>
    <mergeCell ref="A3:G3"/>
    <mergeCell ref="D11:E11"/>
    <mergeCell ref="A8:C8"/>
    <mergeCell ref="A9:C9"/>
    <mergeCell ref="D8:E8"/>
    <mergeCell ref="F8:G8"/>
    <mergeCell ref="D9:E9"/>
    <mergeCell ref="D10:E10"/>
    <mergeCell ref="F11:G11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Оценка Кандидата Пример</vt:lpstr>
      <vt:lpstr>Оценка Кандидата</vt:lpstr>
      <vt:lpstr>Оценка Асессора Пример</vt:lpstr>
      <vt:lpstr>Оценка Асессора</vt:lpstr>
      <vt:lpstr>Детали для Проектов</vt:lpstr>
      <vt:lpstr>Детали для Программ</vt:lpstr>
      <vt:lpstr>Детали для Портфелей</vt:lpstr>
      <vt:lpstr>Контроль версий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2016-05-18T14:02:28Z</cp:lastPrinted>
  <dcterms:created xsi:type="dcterms:W3CDTF">2016-04-15T13:56:41Z</dcterms:created>
  <dcterms:modified xsi:type="dcterms:W3CDTF">2019-09-02T07:26:14Z</dcterms:modified>
</cp:coreProperties>
</file>